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5" yWindow="-15" windowWidth="14520" windowHeight="11640" tabRatio="725" activeTab="2"/>
  </bookViews>
  <sheets>
    <sheet name="Celkový přehled" sheetId="16" r:id="rId1"/>
    <sheet name="VP_PW" sheetId="3" r:id="rId2"/>
    <sheet name="Partner1" sheetId="14" r:id="rId3"/>
  </sheets>
  <definedNames>
    <definedName name="_xlnm.Print_Area" localSheetId="2">Partner1!$A$1:$K$63</definedName>
    <definedName name="_xlnm.Print_Area" localSheetId="1">VP_PW!$A$1:$K$64</definedName>
    <definedName name="_xlnm.Print_Titles" localSheetId="2">Partner1!$5:$6</definedName>
    <definedName name="_xlnm.Print_Titles" localSheetId="1">VP_PW!$5:$6</definedName>
  </definedNames>
  <calcPr calcId="145621"/>
</workbook>
</file>

<file path=xl/calcChain.xml><?xml version="1.0" encoding="utf-8"?>
<calcChain xmlns="http://schemas.openxmlformats.org/spreadsheetml/2006/main">
  <c r="D11" i="16" l="1"/>
  <c r="D10" i="16"/>
  <c r="S39" i="14" l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7" i="14"/>
  <c r="U39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I7" i="14"/>
  <c r="J7" i="14" s="1"/>
  <c r="AB7" i="14" s="1"/>
  <c r="V39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7" i="14"/>
  <c r="W39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W27" i="14"/>
  <c r="W28" i="14"/>
  <c r="W29" i="14"/>
  <c r="W30" i="14"/>
  <c r="W31" i="14"/>
  <c r="W32" i="14"/>
  <c r="W33" i="14"/>
  <c r="W34" i="14"/>
  <c r="W35" i="14"/>
  <c r="W36" i="14"/>
  <c r="W37" i="14"/>
  <c r="W38" i="14"/>
  <c r="W7" i="14"/>
  <c r="X39" i="14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7" i="14"/>
  <c r="B4" i="16"/>
  <c r="A11" i="16"/>
  <c r="Y3" i="3"/>
  <c r="AK8" i="14"/>
  <c r="AK9" i="14"/>
  <c r="AK10" i="14"/>
  <c r="AK11" i="14"/>
  <c r="AK12" i="14"/>
  <c r="AK13" i="14"/>
  <c r="AK14" i="14"/>
  <c r="AK15" i="14"/>
  <c r="AK16" i="14"/>
  <c r="AK17" i="14"/>
  <c r="AK18" i="14"/>
  <c r="AK19" i="14"/>
  <c r="AK20" i="14"/>
  <c r="AK21" i="14"/>
  <c r="AK22" i="14"/>
  <c r="AK23" i="14"/>
  <c r="AK24" i="14"/>
  <c r="AK25" i="14"/>
  <c r="AK26" i="14"/>
  <c r="AK27" i="14"/>
  <c r="AK28" i="14"/>
  <c r="AK29" i="14"/>
  <c r="AK30" i="14"/>
  <c r="AK31" i="14"/>
  <c r="AK32" i="14"/>
  <c r="AK33" i="14"/>
  <c r="AK34" i="14"/>
  <c r="AK35" i="14"/>
  <c r="AK36" i="14"/>
  <c r="AK37" i="14"/>
  <c r="AK38" i="14"/>
  <c r="AK39" i="14"/>
  <c r="AK7" i="14"/>
  <c r="AJ8" i="14"/>
  <c r="AJ9" i="14"/>
  <c r="AJ10" i="14"/>
  <c r="AJ11" i="14"/>
  <c r="AJ12" i="14"/>
  <c r="AJ13" i="14"/>
  <c r="AJ14" i="14"/>
  <c r="AJ15" i="14"/>
  <c r="AJ16" i="14"/>
  <c r="AJ17" i="14"/>
  <c r="AJ18" i="14"/>
  <c r="AJ19" i="14"/>
  <c r="AJ20" i="14"/>
  <c r="AJ21" i="14"/>
  <c r="AJ22" i="14"/>
  <c r="AJ23" i="14"/>
  <c r="AJ24" i="14"/>
  <c r="AJ25" i="14"/>
  <c r="AJ26" i="14"/>
  <c r="AJ27" i="14"/>
  <c r="AJ28" i="14"/>
  <c r="AJ29" i="14"/>
  <c r="AJ30" i="14"/>
  <c r="AJ31" i="14"/>
  <c r="AJ32" i="14"/>
  <c r="AJ33" i="14"/>
  <c r="AJ34" i="14"/>
  <c r="AJ35" i="14"/>
  <c r="AJ36" i="14"/>
  <c r="AJ37" i="14"/>
  <c r="AJ38" i="14"/>
  <c r="AJ7" i="14"/>
  <c r="AI8" i="14"/>
  <c r="AI9" i="14"/>
  <c r="AI10" i="14"/>
  <c r="AI11" i="14"/>
  <c r="AI12" i="14"/>
  <c r="AI13" i="14"/>
  <c r="AI14" i="14"/>
  <c r="AI15" i="14"/>
  <c r="AI16" i="14"/>
  <c r="AI17" i="14"/>
  <c r="AI18" i="14"/>
  <c r="AI19" i="14"/>
  <c r="AI20" i="14"/>
  <c r="AI21" i="14"/>
  <c r="AI22" i="14"/>
  <c r="AI23" i="14"/>
  <c r="AI24" i="14"/>
  <c r="AI25" i="14"/>
  <c r="AI26" i="14"/>
  <c r="AI27" i="14"/>
  <c r="AI28" i="14"/>
  <c r="AI29" i="14"/>
  <c r="AI30" i="14"/>
  <c r="AI31" i="14"/>
  <c r="AI32" i="14"/>
  <c r="AI33" i="14"/>
  <c r="AI34" i="14"/>
  <c r="AI35" i="14"/>
  <c r="AI36" i="14"/>
  <c r="AI37" i="14"/>
  <c r="AI38" i="14"/>
  <c r="AI39" i="14"/>
  <c r="AI7" i="14"/>
  <c r="AH8" i="14"/>
  <c r="AH9" i="14"/>
  <c r="AH5" i="14" s="1"/>
  <c r="AH3" i="14" s="1"/>
  <c r="J59" i="14" s="1"/>
  <c r="AH10" i="14"/>
  <c r="AH11" i="14"/>
  <c r="AH12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38" i="14"/>
  <c r="AG39" i="14"/>
  <c r="AG7" i="14"/>
  <c r="AF8" i="14"/>
  <c r="AF9" i="14"/>
  <c r="AF5" i="14" s="1"/>
  <c r="AF3" i="14" s="1"/>
  <c r="J57" i="14" s="1"/>
  <c r="AF10" i="14"/>
  <c r="AF11" i="14"/>
  <c r="AF12" i="14"/>
  <c r="AF13" i="14"/>
  <c r="AF14" i="14"/>
  <c r="AF15" i="14"/>
  <c r="AF16" i="14"/>
  <c r="AF17" i="14"/>
  <c r="AF18" i="14"/>
  <c r="AF19" i="14"/>
  <c r="AF20" i="14"/>
  <c r="AF21" i="14"/>
  <c r="AF22" i="14"/>
  <c r="AF23" i="14"/>
  <c r="AF24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F39" i="14"/>
  <c r="AF7" i="14"/>
  <c r="AE8" i="14"/>
  <c r="AE9" i="14"/>
  <c r="AE10" i="14"/>
  <c r="AE11" i="14"/>
  <c r="AE12" i="14"/>
  <c r="AE13" i="14"/>
  <c r="AE14" i="14"/>
  <c r="AE15" i="14"/>
  <c r="AE16" i="14"/>
  <c r="AE17" i="14"/>
  <c r="AE18" i="14"/>
  <c r="AE19" i="14"/>
  <c r="AE20" i="14"/>
  <c r="AE21" i="14"/>
  <c r="AE22" i="14"/>
  <c r="AE23" i="14"/>
  <c r="AE24" i="14"/>
  <c r="AE25" i="14"/>
  <c r="AE26" i="14"/>
  <c r="AE27" i="14"/>
  <c r="AE28" i="14"/>
  <c r="AE29" i="14"/>
  <c r="AE30" i="14"/>
  <c r="AE31" i="14"/>
  <c r="AE32" i="14"/>
  <c r="AE33" i="14"/>
  <c r="AE34" i="14"/>
  <c r="AE35" i="14"/>
  <c r="AE36" i="14"/>
  <c r="AE37" i="14"/>
  <c r="AE38" i="14"/>
  <c r="AE39" i="14"/>
  <c r="AD8" i="14"/>
  <c r="AD9" i="14"/>
  <c r="AD10" i="14"/>
  <c r="AD11" i="14"/>
  <c r="AD12" i="14"/>
  <c r="AD13" i="14"/>
  <c r="AD14" i="14"/>
  <c r="AD15" i="14"/>
  <c r="AD16" i="14"/>
  <c r="AD17" i="14"/>
  <c r="AD18" i="14"/>
  <c r="AD19" i="14"/>
  <c r="AD20" i="14"/>
  <c r="AD21" i="14"/>
  <c r="AD22" i="14"/>
  <c r="AD23" i="14"/>
  <c r="AD24" i="14"/>
  <c r="AD25" i="14"/>
  <c r="AD26" i="14"/>
  <c r="AD27" i="14"/>
  <c r="AD28" i="14"/>
  <c r="AD29" i="14"/>
  <c r="AD30" i="14"/>
  <c r="AD31" i="14"/>
  <c r="AD32" i="14"/>
  <c r="AD33" i="14"/>
  <c r="AD34" i="14"/>
  <c r="AD35" i="14"/>
  <c r="AD36" i="14"/>
  <c r="AD37" i="14"/>
  <c r="AD38" i="14"/>
  <c r="AD39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AC38" i="14"/>
  <c r="AC39" i="1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7" i="3"/>
  <c r="AK5" i="3" s="1"/>
  <c r="AK3" i="3" s="1"/>
  <c r="AJ8" i="3"/>
  <c r="AJ9" i="3"/>
  <c r="AJ5" i="3" s="1"/>
  <c r="AJ3" i="3" s="1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7" i="3"/>
  <c r="I8" i="3"/>
  <c r="J8" i="3" s="1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7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7" i="3"/>
  <c r="AF5" i="3" s="1"/>
  <c r="AF3" i="3" s="1"/>
  <c r="AE8" i="3"/>
  <c r="AE9" i="3"/>
  <c r="AE10" i="3"/>
  <c r="AE11" i="3"/>
  <c r="AE5" i="3" s="1"/>
  <c r="AE3" i="3" s="1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7" i="3"/>
  <c r="AD8" i="3"/>
  <c r="AD9" i="3"/>
  <c r="AD10" i="3"/>
  <c r="AD5" i="3" s="1"/>
  <c r="AD3" i="3" s="1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7" i="3"/>
  <c r="W5" i="3" s="1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7" i="3"/>
  <c r="U5" i="3" s="1"/>
  <c r="S8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I11" i="14"/>
  <c r="J11" i="14" s="1"/>
  <c r="AB11" i="14" s="1"/>
  <c r="I12" i="14"/>
  <c r="J12" i="14" s="1"/>
  <c r="AB12" i="14" s="1"/>
  <c r="I13" i="14"/>
  <c r="J13" i="14"/>
  <c r="AB13" i="14" s="1"/>
  <c r="I14" i="14"/>
  <c r="J14" i="14" s="1"/>
  <c r="AB14" i="14" s="1"/>
  <c r="I15" i="14"/>
  <c r="J15" i="14" s="1"/>
  <c r="AB15" i="14" s="1"/>
  <c r="I16" i="14"/>
  <c r="J16" i="14" s="1"/>
  <c r="AB16" i="14" s="1"/>
  <c r="I17" i="14"/>
  <c r="J17" i="14" s="1"/>
  <c r="AB17" i="14" s="1"/>
  <c r="I18" i="14"/>
  <c r="J18" i="14" s="1"/>
  <c r="AB18" i="14" s="1"/>
  <c r="I19" i="14"/>
  <c r="J19" i="14" s="1"/>
  <c r="AB19" i="14" s="1"/>
  <c r="I20" i="14"/>
  <c r="J20" i="14" s="1"/>
  <c r="AB20" i="14" s="1"/>
  <c r="I21" i="14"/>
  <c r="J21" i="14"/>
  <c r="AB21" i="14" s="1"/>
  <c r="I22" i="14"/>
  <c r="J22" i="14" s="1"/>
  <c r="AB22" i="14" s="1"/>
  <c r="I23" i="14"/>
  <c r="J23" i="14" s="1"/>
  <c r="AB23" i="14" s="1"/>
  <c r="I24" i="14"/>
  <c r="J24" i="14" s="1"/>
  <c r="AB24" i="14" s="1"/>
  <c r="I25" i="14"/>
  <c r="J25" i="14" s="1"/>
  <c r="AB25" i="14" s="1"/>
  <c r="I26" i="14"/>
  <c r="J26" i="14" s="1"/>
  <c r="AB26" i="14" s="1"/>
  <c r="I27" i="14"/>
  <c r="J27" i="14" s="1"/>
  <c r="AB27" i="14" s="1"/>
  <c r="I28" i="14"/>
  <c r="J28" i="14" s="1"/>
  <c r="AB28" i="14" s="1"/>
  <c r="I29" i="14"/>
  <c r="J29" i="14"/>
  <c r="AB29" i="14" s="1"/>
  <c r="I30" i="14"/>
  <c r="J30" i="14" s="1"/>
  <c r="AB30" i="14" s="1"/>
  <c r="I31" i="14"/>
  <c r="J31" i="14" s="1"/>
  <c r="AB31" i="14" s="1"/>
  <c r="I32" i="14"/>
  <c r="J32" i="14" s="1"/>
  <c r="AB32" i="14" s="1"/>
  <c r="I33" i="14"/>
  <c r="J33" i="14" s="1"/>
  <c r="AB33" i="14" s="1"/>
  <c r="I34" i="14"/>
  <c r="J34" i="14" s="1"/>
  <c r="AB34" i="14" s="1"/>
  <c r="I35" i="14"/>
  <c r="J35" i="14" s="1"/>
  <c r="AB35" i="14" s="1"/>
  <c r="I36" i="14"/>
  <c r="J36" i="14" s="1"/>
  <c r="AB36" i="14" s="1"/>
  <c r="I37" i="14"/>
  <c r="J37" i="14"/>
  <c r="AB37" i="14" s="1"/>
  <c r="I38" i="14"/>
  <c r="J38" i="14" s="1"/>
  <c r="AB38" i="14" s="1"/>
  <c r="I39" i="14"/>
  <c r="J39" i="14" s="1"/>
  <c r="AB39" i="14" s="1"/>
  <c r="J62" i="3"/>
  <c r="K40" i="14"/>
  <c r="K40" i="3"/>
  <c r="A10" i="16"/>
  <c r="B6" i="16"/>
  <c r="B5" i="16"/>
  <c r="I39" i="3"/>
  <c r="J39" i="3" s="1"/>
  <c r="AB39" i="3" s="1"/>
  <c r="I38" i="3"/>
  <c r="J38" i="3" s="1"/>
  <c r="AB38" i="3" s="1"/>
  <c r="I37" i="3"/>
  <c r="J37" i="3" s="1"/>
  <c r="AB37" i="3" s="1"/>
  <c r="I36" i="3"/>
  <c r="J36" i="3" s="1"/>
  <c r="AB36" i="3" s="1"/>
  <c r="I35" i="3"/>
  <c r="J35" i="3" s="1"/>
  <c r="AB35" i="3" s="1"/>
  <c r="I34" i="3"/>
  <c r="J34" i="3" s="1"/>
  <c r="AB34" i="3" s="1"/>
  <c r="I33" i="3"/>
  <c r="J33" i="3" s="1"/>
  <c r="AB33" i="3" s="1"/>
  <c r="I32" i="3"/>
  <c r="J32" i="3" s="1"/>
  <c r="AB32" i="3" s="1"/>
  <c r="I31" i="3"/>
  <c r="J31" i="3" s="1"/>
  <c r="AB31" i="3" s="1"/>
  <c r="I30" i="3"/>
  <c r="J30" i="3" s="1"/>
  <c r="AB30" i="3" s="1"/>
  <c r="I29" i="3"/>
  <c r="J29" i="3" s="1"/>
  <c r="AB29" i="3" s="1"/>
  <c r="I28" i="3"/>
  <c r="J28" i="3" s="1"/>
  <c r="AB28" i="3" s="1"/>
  <c r="I27" i="3"/>
  <c r="J27" i="3" s="1"/>
  <c r="AB27" i="3" s="1"/>
  <c r="I26" i="3"/>
  <c r="J26" i="3" s="1"/>
  <c r="AB26" i="3" s="1"/>
  <c r="I25" i="3"/>
  <c r="J25" i="3" s="1"/>
  <c r="AB25" i="3" s="1"/>
  <c r="I24" i="3"/>
  <c r="J24" i="3" s="1"/>
  <c r="AB24" i="3" s="1"/>
  <c r="I23" i="3"/>
  <c r="J23" i="3" s="1"/>
  <c r="AB23" i="3" s="1"/>
  <c r="I22" i="3"/>
  <c r="J22" i="3" s="1"/>
  <c r="AB22" i="3" s="1"/>
  <c r="I21" i="3"/>
  <c r="J21" i="3" s="1"/>
  <c r="AB21" i="3" s="1"/>
  <c r="I20" i="3"/>
  <c r="J20" i="3" s="1"/>
  <c r="AB20" i="3" s="1"/>
  <c r="I19" i="3"/>
  <c r="J19" i="3" s="1"/>
  <c r="AB19" i="3" s="1"/>
  <c r="I18" i="3"/>
  <c r="J18" i="3" s="1"/>
  <c r="AB18" i="3" s="1"/>
  <c r="I17" i="3"/>
  <c r="J17" i="3" s="1"/>
  <c r="AB17" i="3" s="1"/>
  <c r="I16" i="3"/>
  <c r="J16" i="3" s="1"/>
  <c r="AB16" i="3" s="1"/>
  <c r="I15" i="3"/>
  <c r="J15" i="3" s="1"/>
  <c r="AB15" i="3" s="1"/>
  <c r="I14" i="3"/>
  <c r="J14" i="3"/>
  <c r="AB14" i="3" s="1"/>
  <c r="I13" i="3"/>
  <c r="J13" i="3" s="1"/>
  <c r="AB13" i="3" s="1"/>
  <c r="I12" i="3"/>
  <c r="J12" i="3" s="1"/>
  <c r="AB12" i="3" s="1"/>
  <c r="I11" i="3"/>
  <c r="J11" i="3" s="1"/>
  <c r="AB11" i="3" s="1"/>
  <c r="I10" i="3"/>
  <c r="J10" i="3" s="1"/>
  <c r="AB10" i="3" s="1"/>
  <c r="I9" i="3"/>
  <c r="J9" i="3" s="1"/>
  <c r="AB9" i="3" s="1"/>
  <c r="AB8" i="3"/>
  <c r="I7" i="3"/>
  <c r="J7" i="3" s="1"/>
  <c r="AI7" i="3" s="1"/>
  <c r="AG8" i="3"/>
  <c r="I10" i="14"/>
  <c r="J10" i="14" s="1"/>
  <c r="AB10" i="14" s="1"/>
  <c r="I9" i="14"/>
  <c r="J9" i="14" s="1"/>
  <c r="AB9" i="14" s="1"/>
  <c r="I8" i="14"/>
  <c r="J8" i="14" s="1"/>
  <c r="AB8" i="14" s="1"/>
  <c r="AJ39" i="14"/>
  <c r="Y3" i="14"/>
  <c r="B21" i="16"/>
  <c r="AD7" i="14"/>
  <c r="AG7" i="3"/>
  <c r="V7" i="3"/>
  <c r="AE7" i="14"/>
  <c r="S7" i="3"/>
  <c r="AC7" i="3"/>
  <c r="J47" i="14"/>
  <c r="AJ5" i="14"/>
  <c r="AJ3" i="14" s="1"/>
  <c r="J61" i="14" s="1"/>
  <c r="AK5" i="14"/>
  <c r="AK3" i="14" s="1"/>
  <c r="J62" i="14" s="1"/>
  <c r="AE5" i="14"/>
  <c r="AE3" i="14" s="1"/>
  <c r="J56" i="14" s="1"/>
  <c r="J48" i="3"/>
  <c r="X5" i="3"/>
  <c r="AH5" i="3"/>
  <c r="AH3" i="3" s="1"/>
  <c r="J60" i="3" s="1"/>
  <c r="AC5" i="3"/>
  <c r="B20" i="16" l="1"/>
  <c r="AI5" i="14"/>
  <c r="AI3" i="14" s="1"/>
  <c r="J60" i="14" s="1"/>
  <c r="AD5" i="14"/>
  <c r="AD3" i="14" s="1"/>
  <c r="J55" i="14" s="1"/>
  <c r="X5" i="14"/>
  <c r="J46" i="14" s="1"/>
  <c r="S5" i="14"/>
  <c r="AG5" i="3"/>
  <c r="AG3" i="3" s="1"/>
  <c r="S5" i="3"/>
  <c r="S3" i="3"/>
  <c r="AG5" i="14"/>
  <c r="AG3" i="14" s="1"/>
  <c r="J58" i="14" s="1"/>
  <c r="W5" i="14"/>
  <c r="J45" i="14" s="1"/>
  <c r="V5" i="14"/>
  <c r="J44" i="14" s="1"/>
  <c r="E23" i="16"/>
  <c r="AB7" i="3"/>
  <c r="AB5" i="3" s="1"/>
  <c r="AB3" i="3" s="1"/>
  <c r="J54" i="3" s="1"/>
  <c r="AB5" i="14"/>
  <c r="AB3" i="14" s="1"/>
  <c r="J53" i="14" s="1"/>
  <c r="E21" i="16"/>
  <c r="E18" i="16"/>
  <c r="J56" i="3"/>
  <c r="E17" i="16"/>
  <c r="E19" i="16"/>
  <c r="J58" i="3"/>
  <c r="J63" i="3"/>
  <c r="E24" i="16"/>
  <c r="J59" i="3"/>
  <c r="AI8" i="3"/>
  <c r="AI5" i="3" s="1"/>
  <c r="V8" i="3"/>
  <c r="V5" i="3" s="1"/>
  <c r="U3" i="3" s="1"/>
  <c r="U7" i="14"/>
  <c r="U5" i="14" s="1"/>
  <c r="AC7" i="14"/>
  <c r="AC5" i="14" s="1"/>
  <c r="J46" i="3"/>
  <c r="J44" i="3"/>
  <c r="J57" i="3"/>
  <c r="J47" i="3"/>
  <c r="S3" i="14"/>
  <c r="R5" i="14" l="1"/>
  <c r="E20" i="16"/>
  <c r="B19" i="16"/>
  <c r="B15" i="16"/>
  <c r="J42" i="3"/>
  <c r="T3" i="3"/>
  <c r="R3" i="3" s="1"/>
  <c r="E15" i="16"/>
  <c r="AA5" i="14"/>
  <c r="B18" i="16"/>
  <c r="R5" i="3"/>
  <c r="J45" i="3"/>
  <c r="T3" i="14"/>
  <c r="AC3" i="14" s="1"/>
  <c r="J41" i="14"/>
  <c r="S4" i="3"/>
  <c r="P4" i="3"/>
  <c r="O4" i="3" s="1"/>
  <c r="U3" i="14"/>
  <c r="J43" i="14"/>
  <c r="AI3" i="3"/>
  <c r="AA5" i="3"/>
  <c r="B17" i="16"/>
  <c r="I3" i="3" l="1"/>
  <c r="C10" i="16" s="1"/>
  <c r="J49" i="3"/>
  <c r="J51" i="3" s="1"/>
  <c r="AC3" i="3"/>
  <c r="J55" i="3" s="1"/>
  <c r="P5" i="3"/>
  <c r="J43" i="3"/>
  <c r="J54" i="14"/>
  <c r="AA3" i="14"/>
  <c r="E22" i="16"/>
  <c r="J61" i="3"/>
  <c r="AA3" i="3"/>
  <c r="P4" i="14"/>
  <c r="O4" i="14" s="1"/>
  <c r="S4" i="14"/>
  <c r="R3" i="14"/>
  <c r="P5" i="14"/>
  <c r="J42" i="14"/>
  <c r="B16" i="16"/>
  <c r="B14" i="16" s="1"/>
  <c r="E10" i="16"/>
  <c r="E16" i="16" l="1"/>
  <c r="E14" i="16" s="1"/>
  <c r="I3" i="14"/>
  <c r="C11" i="16" s="1"/>
  <c r="J48" i="14"/>
  <c r="J50" i="14" s="1"/>
  <c r="I4" i="3"/>
  <c r="J64" i="3"/>
  <c r="I4" i="14"/>
  <c r="J63" i="14"/>
  <c r="C9" i="16" l="1"/>
  <c r="F15" i="16" l="1"/>
  <c r="D9" i="16"/>
  <c r="E9" i="16" s="1"/>
  <c r="E11" i="16"/>
  <c r="L6" i="3" l="1"/>
  <c r="L6" i="14"/>
</calcChain>
</file>

<file path=xl/comments1.xml><?xml version="1.0" encoding="utf-8"?>
<comments xmlns="http://schemas.openxmlformats.org/spreadsheetml/2006/main">
  <authors>
    <author>HP</author>
    <author>Schmied k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Musí být shodný pro oba partnery / Tytuł projektu musi być tożsamy dla obu partnerów.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Kód = kapitola výdajů           kapitola wydatku</t>
        </r>
      </text>
    </comment>
    <comment ref="C5" authorId="1">
      <text>
        <r>
          <rPr>
            <sz val="9"/>
            <color indexed="81"/>
            <rFont val="Tahoma"/>
            <family val="2"/>
            <charset val="238"/>
          </rPr>
          <t>Kód = podkapitola výdajů podkapitola wydatku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Uvádí se výdaje, které se vztahují k aktivitám projektu, jejichž realizace probíhá mimo dotované území. Tyto finanční prostředky jsou již zahrnuté v celkovém součtu ve sloupci I. (Údaje se netýkají turistické propagace regionu). / Wskazywane są wydatki dotyczące działań projektu, które realizowane są poza obszarem wsparcia. Te środki finansowe są już ujęte w łącznej sumie w kolumnie I. (Dane nie dotyczą turystycznej promocji regionu). </t>
        </r>
      </text>
    </comment>
  </commentList>
</comments>
</file>

<file path=xl/comments2.xml><?xml version="1.0" encoding="utf-8"?>
<comments xmlns="http://schemas.openxmlformats.org/spreadsheetml/2006/main">
  <authors>
    <author>HP</author>
    <author>Schmied k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Musí být shodný pro oba partnery / Tytuł projektu musi być tożsamy dla obu partnerów.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Kód = kapitola výdajů/ kapitola wydatku</t>
        </r>
      </text>
    </comment>
    <comment ref="C5" authorId="1">
      <text>
        <r>
          <rPr>
            <sz val="9"/>
            <color indexed="81"/>
            <rFont val="Tahoma"/>
            <family val="2"/>
            <charset val="238"/>
          </rPr>
          <t>Kód = podkapitola výdajů podkapitola wydatku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Uvádí se výdaje, které se vztahují k aktivitám projektu, jejichž realizace probíhá mimo dotované území. Tyto finanční prostředky jsou již zahrnuté v celkovém součtu ve sloupci I. (Údaje se netýkají turistické propagace regionu). / Wskazywane są wydatki dotyczące działań projektu, które realizowane są poza obszarem wsparcia. Te środki finansowe są już ujęte w łącznej sumie w kolumnie I. (Dane nie dotyczą turystycznej promocji regionu). </t>
        </r>
      </text>
    </comment>
  </commentList>
</comments>
</file>

<file path=xl/sharedStrings.xml><?xml version="1.0" encoding="utf-8"?>
<sst xmlns="http://schemas.openxmlformats.org/spreadsheetml/2006/main" count="438" uniqueCount="223">
  <si>
    <t>Partneři / Partnerzy</t>
  </si>
  <si>
    <t>Položka/Pozycja</t>
  </si>
  <si>
    <t>Rozpočet projektového partnera / Budżet Partnera projektu</t>
  </si>
  <si>
    <t>Jednotky Jednostki</t>
  </si>
  <si>
    <t>počet
Ilość</t>
  </si>
  <si>
    <t>Aktivity</t>
  </si>
  <si>
    <t>Výdaje Łącznie</t>
  </si>
  <si>
    <t>Celkový rozpočet Budżet całkowity</t>
  </si>
  <si>
    <t>0</t>
  </si>
  <si>
    <t>Odvody zaměstnavatele na sociální zabezpečení a zdravotní pojištění</t>
  </si>
  <si>
    <t>Neplacená dobrovolná práce</t>
  </si>
  <si>
    <t>Náklady na cestování (jízdenky, pojištění, palivo, poplatky apod.)</t>
  </si>
  <si>
    <t>Náklady na jídlo (maximálně do výše denního příspěvku na stravné</t>
  </si>
  <si>
    <t>Náklady na externí odborné poradenství a služby</t>
  </si>
  <si>
    <t>Vývoj, úpravy a aktualizace systémů IT a internetových stránek</t>
  </si>
  <si>
    <t>Podpora, komunikace, propagace, informování o projektu/programu</t>
  </si>
  <si>
    <t>Služby související s pořádáním a prováděním událostí nebo zasedání</t>
  </si>
  <si>
    <t>Právní, technické a finanční odborné poradenství, účetní služby</t>
  </si>
  <si>
    <t>Poskytnutí záruk bankou nebo jinou finanční institucí</t>
  </si>
  <si>
    <t>Cestování a ubytování externích odborníků, poskytovatelů služeb</t>
  </si>
  <si>
    <t>Jiné specifické odborné poradenství a služby potřebné pro projekty</t>
  </si>
  <si>
    <t>Vozidla (kromě nákupu a odpisů osobních vozů)</t>
  </si>
  <si>
    <t>Jiné specifické vybavení potřebné pro projekty (např. učebnice)</t>
  </si>
  <si>
    <t>Věcné příspěvky ve formě poskytnutí vybavení</t>
  </si>
  <si>
    <t>Výdaje na pořízení nemovitostí a stavební práce</t>
  </si>
  <si>
    <t>Věcné příspěvky ve formě poskytnutí nemovitostí a stavebních prací</t>
  </si>
  <si>
    <t>1</t>
  </si>
  <si>
    <t>3</t>
  </si>
  <si>
    <t>2</t>
  </si>
  <si>
    <t>7</t>
  </si>
  <si>
    <t>4</t>
  </si>
  <si>
    <t>5</t>
  </si>
  <si>
    <t>Kód
 x</t>
  </si>
  <si>
    <t>6</t>
  </si>
  <si>
    <t>Kód
x.y</t>
  </si>
  <si>
    <t>02 Kancelářské a administrativní výdaje / 
     Wydatki biurowe i administracyjne</t>
  </si>
  <si>
    <t>04 Náklady na externí poradenství a služby / 
      Koszty ekspertów i usług zewnętrznych</t>
  </si>
  <si>
    <t xml:space="preserve">01 Náklady na zaměstnance / 
      Koszty personelu </t>
  </si>
  <si>
    <t>přidány režie</t>
  </si>
  <si>
    <t>přidána příprava</t>
  </si>
  <si>
    <t>jednotka
jednostka</t>
  </si>
  <si>
    <t>Náklady na zaměstnance / Koszty personelu</t>
  </si>
  <si>
    <t>Kancelářské a administrativní výdaje / Wydatki biurowe i administracyjne</t>
  </si>
  <si>
    <t>Náklady na cestování a ubytování / Koszty podróży i zakwaterowania</t>
  </si>
  <si>
    <t>Koszty expertów zewnętrznych i koszty usług zewnętrznych</t>
  </si>
  <si>
    <t>Výdaje na vybavení / Wydatki na wyposażenie</t>
  </si>
  <si>
    <t>Składki pracodawcy na ubezpieczenie zdrowotne i ubezpieczenia</t>
  </si>
  <si>
    <t>Usługi związane z organizacją i realizacją imprez lub spotkań</t>
  </si>
  <si>
    <t>Inne specyficzne ekspertyzy i usługi niezbędne dla realizacji projektu</t>
  </si>
  <si>
    <t xml:space="preserve">Inny sprzęt niezbędny dla realizacji projektów (np. podręczniki) </t>
  </si>
  <si>
    <t>Pojazdy (oprócz zakupu i amortyzacji samochodów osobowych</t>
  </si>
  <si>
    <t>Podróż i zakwaterowanie ekspertów zewnętrznych  i dostawców usług</t>
  </si>
  <si>
    <t>Świadczenia niepieniężne w formie użyczenia sprzętu</t>
  </si>
  <si>
    <t>Wydatki na zakup nieruchomości i roboty budowlane</t>
  </si>
  <si>
    <t>Gwarancje udzielone przez banki lub inne instytucje finansowe</t>
  </si>
  <si>
    <t>Świadczenia niepieniężne w formie użyczenia nieruchomości i robót budowlanych</t>
  </si>
  <si>
    <t>Wydatki na przygotowanie wniosku projektowego</t>
  </si>
  <si>
    <t xml:space="preserve">Výdaje na přípravu projektové žádosti </t>
  </si>
  <si>
    <t xml:space="preserve">- - - - - - - - - - - - - - - - -    R e á l n é     a k t i v i t y     p r o j e k t u   - - - - - - - - - - - - - - </t>
  </si>
  <si>
    <t>Příprava žádosti</t>
  </si>
  <si>
    <t>Řízení a režie</t>
  </si>
  <si>
    <t>Kapitoly rozpočtu</t>
  </si>
  <si>
    <t>05 Výdaje na vybavení
     Wydatki na wyposażenie</t>
  </si>
  <si>
    <t xml:space="preserve">Koszty podróży (np. bilety, ubezpieczenie na podróż, paliwo, stawka za przebieg) </t>
  </si>
  <si>
    <t>Koszty wyżywienia - maksymalnie do wysokości odpowiadającej dziennej diecie</t>
  </si>
  <si>
    <t>Systemy informatyczne, opracowywanie, modyfikacja stron internetowych</t>
  </si>
  <si>
    <t>Kód x.y</t>
  </si>
  <si>
    <t>Opłaty za doradztwo prawne, usługi doradcze, koszty ekspertów technicznych</t>
  </si>
  <si>
    <t>Wynagrodzenia brutto</t>
  </si>
  <si>
    <t>Hrubé mzdy a platy</t>
  </si>
  <si>
    <t>Koszty zakwaterowania</t>
  </si>
  <si>
    <t>Náklady na ubytování</t>
  </si>
  <si>
    <t>Koszty wiz</t>
  </si>
  <si>
    <t>Náklady na víza</t>
  </si>
  <si>
    <t>Denní příspěvky</t>
  </si>
  <si>
    <t>Opracowania lub badania</t>
  </si>
  <si>
    <t>Studie nebo šetření</t>
  </si>
  <si>
    <t>Szkolenia i doskonalenie zawodowe</t>
  </si>
  <si>
    <t>Školení a odborná příprava</t>
  </si>
  <si>
    <t>Tłumaczenia</t>
  </si>
  <si>
    <t>Překlady</t>
  </si>
  <si>
    <t>Zarządzanie finansowe</t>
  </si>
  <si>
    <t>Uczestnictwo w wydarzeniach</t>
  </si>
  <si>
    <t>Prawa własności intelektualnej</t>
  </si>
  <si>
    <t>Sprzęt biurowy</t>
  </si>
  <si>
    <t>Kancelářské vybavení</t>
  </si>
  <si>
    <t>Sprzęt komputerowy i oprogramowanie</t>
  </si>
  <si>
    <t>Meble i instalacje</t>
  </si>
  <si>
    <t>Sprzęt laboratoryjny</t>
  </si>
  <si>
    <t>Laboratorní vybavení</t>
  </si>
  <si>
    <t>Maszyny i urządzenia</t>
  </si>
  <si>
    <t>Stroje a přístroje</t>
  </si>
  <si>
    <t>Narzędzia lub wyposażenie</t>
  </si>
  <si>
    <t>Nabycie gruntów</t>
  </si>
  <si>
    <t>Pořízení pozemků</t>
  </si>
  <si>
    <t>Nabycie budynków lub ich części</t>
  </si>
  <si>
    <t>Roboty budowlane</t>
  </si>
  <si>
    <t>Nástroje nebo zařízení</t>
  </si>
  <si>
    <t>Diety dzienne</t>
  </si>
  <si>
    <t>EFRR</t>
  </si>
  <si>
    <t xml:space="preserve">03 Náklady na cestování a ubytování
      Koszty podróży i zakwaterowania </t>
  </si>
  <si>
    <t>Dobrowolna praca bez wynagrodzenia</t>
  </si>
  <si>
    <t>Dle partnerů / Według partnerów:</t>
  </si>
  <si>
    <t>aktivita / działanie</t>
  </si>
  <si>
    <r>
      <t>Paušální sazba nepřímých výdajů (15% z výdajů na zaměstnance) / Stawka rycza</t>
    </r>
    <r>
      <rPr>
        <sz val="9"/>
        <color indexed="60"/>
        <rFont val="Calibri"/>
        <family val="2"/>
        <charset val="238"/>
      </rPr>
      <t>ł</t>
    </r>
    <r>
      <rPr>
        <sz val="9"/>
        <color indexed="60"/>
        <rFont val="Arial Narrow"/>
        <family val="2"/>
        <charset val="238"/>
      </rPr>
      <t>towa wydatków pośrednich (15 % z kosztów personelu).</t>
    </r>
  </si>
  <si>
    <r>
      <t>Aktivity / Dzia</t>
    </r>
    <r>
      <rPr>
        <sz val="10"/>
        <color indexed="8"/>
        <rFont val="Calibri"/>
        <family val="2"/>
        <charset val="238"/>
      </rPr>
      <t>ł</t>
    </r>
    <r>
      <rPr>
        <sz val="10"/>
        <color indexed="8"/>
        <rFont val="Arial Narrow"/>
        <family val="2"/>
        <charset val="238"/>
      </rPr>
      <t>anie</t>
    </r>
  </si>
  <si>
    <t>Nezpůsobilé výdaje / Wydatki niekwalifikowalne</t>
  </si>
  <si>
    <t>Výdaje za projekt / Wydatki za projekt</t>
  </si>
  <si>
    <t>Aktivity / Działanie</t>
  </si>
  <si>
    <t>Poř. č. / Numer</t>
  </si>
  <si>
    <t>1.1. Hrubé platy</t>
  </si>
  <si>
    <t>Klíčová aktivita /  Działanie kluczowe</t>
  </si>
  <si>
    <t>Klíčové aktivity
Działania kluczowe</t>
  </si>
  <si>
    <r>
      <t>Paušální sazba nepřímých výdajů (15% z výdajů na zaměstnance)
Stawka rycza</t>
    </r>
    <r>
      <rPr>
        <sz val="9"/>
        <color indexed="60"/>
        <rFont val="Calibri"/>
        <family val="2"/>
        <charset val="238"/>
      </rPr>
      <t>ł</t>
    </r>
    <r>
      <rPr>
        <sz val="9"/>
        <color indexed="60"/>
        <rFont val="Arial Narrow"/>
        <family val="2"/>
        <charset val="238"/>
      </rPr>
      <t>towa wydatków pośrednich (15 % z kosztów personelu).</t>
    </r>
  </si>
  <si>
    <t>Řízení projektu a obecné výdaje / Zarządzanie projektem i wydatki ogólne</t>
  </si>
  <si>
    <t>Příprava projektu/ Przygotowanie projektu</t>
  </si>
  <si>
    <t xml:space="preserve">Celkový rozpočet projektu 
Całkowity budżet projektu </t>
  </si>
  <si>
    <t>Název projektu / Tytuł projektu:</t>
  </si>
  <si>
    <t>% EFRR               (max 85 %)</t>
  </si>
  <si>
    <r>
      <t>Kapitoly rozpočtu 
K</t>
    </r>
    <r>
      <rPr>
        <b/>
        <sz val="10"/>
        <rFont val="Tahoma"/>
        <family val="2"/>
        <charset val="238"/>
      </rPr>
      <t>ategorie wydatków</t>
    </r>
  </si>
  <si>
    <t>Rozpočet celkem / Budżet razem:</t>
  </si>
  <si>
    <t>Dle aktivit /           Wg działań</t>
  </si>
  <si>
    <t>06 Pořízení nemovitostí a stavební práce
      Wydatki na zakup nieruchomości i prace  
      budowlane</t>
  </si>
  <si>
    <r>
      <t xml:space="preserve">07 Výdaje na přípravu projektové žádosti
 </t>
    </r>
    <r>
      <rPr>
        <sz val="10"/>
        <color indexed="55"/>
        <rFont val="Tahoma"/>
        <family val="2"/>
        <charset val="238"/>
      </rPr>
      <t xml:space="preserve">   </t>
    </r>
    <r>
      <rPr>
        <sz val="10"/>
        <rFont val="Tahoma"/>
        <family val="2"/>
        <charset val="238"/>
      </rPr>
      <t xml:space="preserve"> Wydatki na przygotowanie wniosku 
     projektowego</t>
    </r>
  </si>
  <si>
    <t>Název projektu / Tytuł projektu</t>
  </si>
  <si>
    <t>VP/PW</t>
  </si>
  <si>
    <t>Partner</t>
  </si>
  <si>
    <t>Součet EUR
Łącznie EUR</t>
  </si>
  <si>
    <r>
      <t>Způsobilé výdaje celkem / Ca</t>
    </r>
    <r>
      <rPr>
        <sz val="9"/>
        <color indexed="8"/>
        <rFont val="Calibri"/>
        <family val="2"/>
        <charset val="238"/>
      </rPr>
      <t>ł</t>
    </r>
    <r>
      <rPr>
        <sz val="9"/>
        <color indexed="8"/>
        <rFont val="Arial"/>
        <family val="2"/>
        <charset val="238"/>
      </rPr>
      <t>kowite wydatki kwalifikowalne</t>
    </r>
  </si>
  <si>
    <t>Kurs CZK/EUR (PLN/EUR)</t>
  </si>
  <si>
    <t>Kurs PLN/EUR (CZK/EUR)</t>
  </si>
  <si>
    <t>Cena CZK          (lub PLN)</t>
  </si>
  <si>
    <t>Cena PLN (lub CZK)</t>
  </si>
  <si>
    <t>Součet PLN    (lub CZK)
Łącznie PLN (lub CZK)</t>
  </si>
  <si>
    <t>Součet CZK (lub PLN)
Łącznie CZK (lub PLN)</t>
  </si>
  <si>
    <t>Náklady na externí poradenství a služby / Koszty ekspertów i usług zewnętrznych</t>
  </si>
  <si>
    <t>Pořízení nemovitostí a stavební práce / Wydatki na zakup nieruchomości i prace budowlane</t>
  </si>
  <si>
    <r>
      <t xml:space="preserve">Výdaje na přípravu projektové žádosti / </t>
    </r>
    <r>
      <rPr>
        <sz val="10"/>
        <rFont val="Arial Narrow"/>
        <family val="2"/>
        <charset val="238"/>
      </rPr>
      <t>Wydatki na przygotowanie wniosku projektowego</t>
    </r>
  </si>
  <si>
    <t>Obsah podkapitoly / Nazwa podkategorii</t>
  </si>
  <si>
    <t>Działania promocyjne i komunikacyjne, informacje związane z projektem/Programem</t>
  </si>
  <si>
    <t>Finanční řízení</t>
  </si>
  <si>
    <t>Účast na událostech</t>
  </si>
  <si>
    <t>Práva duševního vlastnictví</t>
  </si>
  <si>
    <t>Hardware a software informačních technologií</t>
  </si>
  <si>
    <t>Nábytek a vybavení</t>
  </si>
  <si>
    <t>Pořízení budov nebo jejich časti</t>
  </si>
  <si>
    <t>Stavební práce</t>
  </si>
  <si>
    <t>Přehled výdajů kapitol / Wykaz wydatków w kategoriach bużetowych</t>
  </si>
  <si>
    <t>Přehled výdajů klíčových aktivit / Wykaz wydatków działań kluczowych</t>
  </si>
  <si>
    <t>Částka příspěvku na přípravu projektu (pouze do výše 1 % celkových způsobilých výdajů projektu) - EUR
Kwota na przygotowanie projektu (tylko do wysokości 1 % całkowitych wydatków kwalifikowalnych projektu) - EUR</t>
  </si>
  <si>
    <t>1.2. Odvody zaměstnavatele</t>
  </si>
  <si>
    <t>1.2. Składki pracodawcy</t>
  </si>
  <si>
    <t>1.3. Neplacená práce</t>
  </si>
  <si>
    <t>3.1. Koszty podróży</t>
  </si>
  <si>
    <t>3.2. Náklady na jídlo</t>
  </si>
  <si>
    <t xml:space="preserve">3.3. Náklady na ubytování </t>
  </si>
  <si>
    <t>3.5. Denní příspěvky</t>
  </si>
  <si>
    <t>4.1. Studie nebo šetření</t>
  </si>
  <si>
    <t>4.1. Opracowania lub badania</t>
  </si>
  <si>
    <t>4.2. Školení a odborná příprava</t>
  </si>
  <si>
    <t>4.3. Překlady</t>
  </si>
  <si>
    <t>4.4. Systémy IT</t>
  </si>
  <si>
    <t>4.4. Systemy informatyczne</t>
  </si>
  <si>
    <t>4.5. Propagace, informování</t>
  </si>
  <si>
    <t xml:space="preserve">4.6. Finanční řízení </t>
  </si>
  <si>
    <t>4.8. Účast na událostech</t>
  </si>
  <si>
    <t>4.8. Uczestnictwo w wydarzeniach</t>
  </si>
  <si>
    <t>4.9. Odborné poradenství</t>
  </si>
  <si>
    <t>4.9. Usługi doradcze</t>
  </si>
  <si>
    <t>5.1. Kancelářské vybavení</t>
  </si>
  <si>
    <t>5.1. Sprzęt biurowy</t>
  </si>
  <si>
    <t>5.2. Hardware a software IT</t>
  </si>
  <si>
    <t>5.2. Sprzęt komputerowy i oprogramowanie</t>
  </si>
  <si>
    <t>5.3. Nábytek a vybavení</t>
  </si>
  <si>
    <t>5.3.  Meble i instalacje</t>
  </si>
  <si>
    <t>5.5. Stroje a přístroje</t>
  </si>
  <si>
    <t>5.6. Nástroje nebo zařízení</t>
  </si>
  <si>
    <t>5.7. Vozidla (nikoliv osobní!)</t>
  </si>
  <si>
    <t xml:space="preserve">5.7.  Pojazdy </t>
  </si>
  <si>
    <t>5.8. Jiné specifické vybavení</t>
  </si>
  <si>
    <t>5.9.  Świadczenia niepieniężne - użyczenia sprzętu</t>
  </si>
  <si>
    <t>6.1.  Nabycie gruntów</t>
  </si>
  <si>
    <t>6.4. Świadczenia niepieniężne - nieruchomości</t>
  </si>
  <si>
    <t>1.1. Wynagrodzenia brutto</t>
  </si>
  <si>
    <t>1.3. Dobrowolna praca</t>
  </si>
  <si>
    <t>3.1. Náklady na cestování</t>
  </si>
  <si>
    <t xml:space="preserve">3.2. Koszty wyżywienia </t>
  </si>
  <si>
    <t>3.3. Koszty zakwaterowania</t>
  </si>
  <si>
    <t>3.4. Náklady na víza</t>
  </si>
  <si>
    <t>3.4. Koszty wiz</t>
  </si>
  <si>
    <t>3.5. Diety dzienne</t>
  </si>
  <si>
    <t>4.2. Szkolenia i doskonalenie</t>
  </si>
  <si>
    <t>4.3. Tłumaczenia</t>
  </si>
  <si>
    <t>4.5. Działania promocyjne</t>
  </si>
  <si>
    <t>4.6. Zarządzanie finansowe</t>
  </si>
  <si>
    <t xml:space="preserve">4.7. Služby - pořádání událostí </t>
  </si>
  <si>
    <t>4.7. Usługi - realizacją spotkań</t>
  </si>
  <si>
    <t xml:space="preserve">4.10. Práva duševního vlastnictví </t>
  </si>
  <si>
    <t>4.10. Prawa własności intelektualnej</t>
  </si>
  <si>
    <t>4.11. Poskytnutí záruk bankou</t>
  </si>
  <si>
    <t>4.11. Gwarancje udzielone przez bank</t>
  </si>
  <si>
    <t>4.12. Cestovné externistů</t>
  </si>
  <si>
    <t>4.12. Podróż i zakwaterowanie ekspertów</t>
  </si>
  <si>
    <t>4.13.  Jiné specifické služby</t>
  </si>
  <si>
    <t>4.13. Inne specyficzne ekspertyzy i usługi</t>
  </si>
  <si>
    <t>5.4. Sprzęt laboratoryjny</t>
  </si>
  <si>
    <t>5.5. Maszyny i urządzenia</t>
  </si>
  <si>
    <t>5.6. Narzędzia lub wyposażenie</t>
  </si>
  <si>
    <t>6.4. Poskytnutí nemovitosti</t>
  </si>
  <si>
    <t>6.3. Roboty budowlane</t>
  </si>
  <si>
    <t>6.3. Stavební práce</t>
  </si>
  <si>
    <t>6.2. Nabycie budynków</t>
  </si>
  <si>
    <t>6.2.  Pořízení budov</t>
  </si>
  <si>
    <t>6.1. Pořízení pozemků</t>
  </si>
  <si>
    <t>5.9. Poskytnutí vybavení</t>
  </si>
  <si>
    <t>5.8. Inny sprzęt niezbędny</t>
  </si>
  <si>
    <t>5.4. Laboratorní vybavení</t>
  </si>
  <si>
    <r>
      <t xml:space="preserve">Částka příspěvku na přípravu projektu (pouze do výše 1 % celkových způsobilých výdajů projektu) - EUR
</t>
    </r>
    <r>
      <rPr>
        <sz val="9"/>
        <color theme="9" tint="-0.499984740745262"/>
        <rFont val="Arial Narrow"/>
        <family val="2"/>
        <charset val="238"/>
      </rPr>
      <t>Kwota na przygotowanie projektu (tylko do wysokości 1 % całkowitych wydatków kwalifikowalnych projektu) - EUR</t>
    </r>
  </si>
  <si>
    <t>Uveďte výdaje mimo dotované území - z celkového součtu (sloupec J) EUR / Należy podać wydatki ponoszone poza obszarem wsparcia - z łącznej sumy (kolumna J)</t>
  </si>
  <si>
    <t>[opis pozycji w języku polskim / opis pozycji w języku czeskim]</t>
  </si>
  <si>
    <t>[Název projektu / Tytuł projektu]</t>
  </si>
  <si>
    <t>[wpisać nazwę partnera wiodącego]</t>
  </si>
  <si>
    <t>[wpisać nazwę partnera]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</si>
</sst>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K_č_-;\-* #,##0.00\ _K_č_-;_-* &quot;-&quot;??\ _K_č_-;_-@_-"/>
    <numFmt numFmtId="165" formatCode="_-* #,##0.00\ [$€-1]_-;\-* #,##0.00\ [$€-1]_-;_-* &quot;-&quot;??\ [$€-1]_-;_-@_-"/>
    <numFmt numFmtId="166" formatCode="#,##0\ [$€-1]"/>
    <numFmt numFmtId="167" formatCode="0.0000"/>
    <numFmt numFmtId="168" formatCode="#,##0.0000"/>
    <numFmt numFmtId="169" formatCode="#,##0.00\ [$€-1]"/>
    <numFmt numFmtId="170" formatCode="#,##0.00\ [$€-1];\-#,##0.00\ [$€-1]"/>
  </numFmts>
  <fonts count="4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Arial Narrow"/>
      <family val="2"/>
      <charset val="238"/>
    </font>
    <font>
      <sz val="10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indexed="8"/>
      <name val="Arial Narrow 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Calibri"/>
      <family val="2"/>
      <charset val="238"/>
    </font>
    <font>
      <b/>
      <sz val="9"/>
      <color indexed="8"/>
      <name val="Arial Narrow 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0"/>
      <name val="Arial Narrow"/>
      <family val="2"/>
      <charset val="238"/>
    </font>
    <font>
      <sz val="11"/>
      <color indexed="12"/>
      <name val="Calibri"/>
      <family val="2"/>
      <charset val="238"/>
    </font>
    <font>
      <sz val="10"/>
      <color indexed="12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1"/>
      <color indexed="9"/>
      <name val="Calibri"/>
      <family val="2"/>
      <charset val="238"/>
    </font>
    <font>
      <sz val="9"/>
      <color indexed="60"/>
      <name val="Arial Narrow"/>
      <family val="2"/>
      <charset val="238"/>
    </font>
    <font>
      <sz val="9"/>
      <color indexed="6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55"/>
      <name val="Tahoma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Narrow"/>
      <family val="2"/>
      <charset val="238"/>
    </font>
    <font>
      <sz val="10"/>
      <color indexed="6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 Narrow"/>
      <family val="2"/>
      <charset val="238"/>
    </font>
    <font>
      <sz val="9"/>
      <color indexed="8"/>
      <name val="Arial"/>
      <family val="2"/>
      <charset val="238"/>
    </font>
    <font>
      <sz val="11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Calibri"/>
      <family val="2"/>
      <charset val="238"/>
    </font>
    <font>
      <sz val="9"/>
      <color theme="9" tint="-0.499984740745262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4" fontId="6" fillId="0" borderId="0" xfId="0" applyNumberFormat="1" applyFont="1" applyBorder="1" applyAlignment="1" applyProtection="1">
      <alignment horizontal="right" vertical="center" inden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horizontal="right" vertical="center" inden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2" borderId="2" xfId="0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right" indent="1"/>
      <protection locked="0"/>
    </xf>
    <xf numFmtId="4" fontId="2" fillId="0" borderId="0" xfId="0" applyNumberFormat="1" applyFont="1" applyAlignment="1" applyProtection="1">
      <alignment horizontal="right" indent="1"/>
      <protection locked="0"/>
    </xf>
    <xf numFmtId="4" fontId="6" fillId="0" borderId="0" xfId="0" applyNumberFormat="1" applyFont="1" applyAlignment="1" applyProtection="1">
      <alignment horizontal="right" indent="1"/>
      <protection locked="0"/>
    </xf>
    <xf numFmtId="0" fontId="0" fillId="0" borderId="0" xfId="0" applyProtection="1"/>
    <xf numFmtId="4" fontId="9" fillId="4" borderId="0" xfId="0" applyNumberFormat="1" applyFont="1" applyFill="1" applyAlignment="1" applyProtection="1">
      <alignment vertical="center"/>
    </xf>
    <xf numFmtId="4" fontId="5" fillId="4" borderId="0" xfId="0" applyNumberFormat="1" applyFont="1" applyFill="1" applyAlignment="1" applyProtection="1">
      <alignment vertical="center"/>
    </xf>
    <xf numFmtId="3" fontId="5" fillId="4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5" fillId="2" borderId="0" xfId="0" applyNumberFormat="1" applyFont="1" applyFill="1" applyAlignment="1" applyProtection="1">
      <alignment vertical="center"/>
    </xf>
    <xf numFmtId="10" fontId="5" fillId="0" borderId="0" xfId="0" applyNumberFormat="1" applyFont="1" applyAlignment="1" applyProtection="1">
      <alignment horizontal="right" vertical="center" indent="1"/>
    </xf>
    <xf numFmtId="0" fontId="14" fillId="0" borderId="0" xfId="0" applyFont="1" applyAlignment="1" applyProtection="1">
      <alignment wrapText="1"/>
    </xf>
    <xf numFmtId="0" fontId="5" fillId="0" borderId="0" xfId="0" applyFont="1" applyProtection="1"/>
    <xf numFmtId="0" fontId="14" fillId="0" borderId="1" xfId="0" applyFont="1" applyBorder="1" applyAlignment="1" applyProtection="1">
      <alignment horizontal="center" wrapText="1"/>
    </xf>
    <xf numFmtId="0" fontId="3" fillId="0" borderId="0" xfId="0" applyFont="1" applyAlignment="1" applyProtection="1">
      <alignment vertical="center" wrapText="1"/>
    </xf>
    <xf numFmtId="3" fontId="5" fillId="5" borderId="0" xfId="0" applyNumberFormat="1" applyFont="1" applyFill="1" applyProtection="1"/>
    <xf numFmtId="4" fontId="5" fillId="2" borderId="0" xfId="0" applyNumberFormat="1" applyFont="1" applyFill="1" applyProtection="1"/>
    <xf numFmtId="4" fontId="5" fillId="2" borderId="9" xfId="0" applyNumberFormat="1" applyFont="1" applyFill="1" applyBorder="1" applyProtection="1"/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3" fontId="5" fillId="0" borderId="0" xfId="0" applyNumberFormat="1" applyFont="1" applyProtection="1"/>
    <xf numFmtId="0" fontId="0" fillId="0" borderId="0" xfId="0" applyFill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left" vertical="center"/>
    </xf>
    <xf numFmtId="0" fontId="24" fillId="0" borderId="12" xfId="0" applyFont="1" applyBorder="1" applyAlignment="1" applyProtection="1">
      <alignment horizontal="left" vertical="center"/>
    </xf>
    <xf numFmtId="0" fontId="24" fillId="6" borderId="13" xfId="0" applyFont="1" applyFill="1" applyBorder="1" applyAlignment="1" applyProtection="1">
      <alignment horizontal="center" vertical="center" wrapText="1"/>
    </xf>
    <xf numFmtId="165" fontId="24" fillId="3" borderId="14" xfId="0" applyNumberFormat="1" applyFont="1" applyFill="1" applyBorder="1" applyAlignment="1" applyProtection="1">
      <alignment horizontal="center" vertical="center" wrapText="1"/>
    </xf>
    <xf numFmtId="165" fontId="23" fillId="7" borderId="15" xfId="0" applyNumberFormat="1" applyFont="1" applyFill="1" applyBorder="1" applyAlignment="1" applyProtection="1">
      <alignment horizontal="center" vertical="center" wrapText="1"/>
    </xf>
    <xf numFmtId="10" fontId="23" fillId="0" borderId="14" xfId="2" applyNumberFormat="1" applyFont="1" applyBorder="1" applyAlignment="1" applyProtection="1">
      <alignment horizontal="center" vertical="center" wrapText="1"/>
    </xf>
    <xf numFmtId="165" fontId="23" fillId="3" borderId="16" xfId="0" applyNumberFormat="1" applyFont="1" applyFill="1" applyBorder="1" applyAlignment="1" applyProtection="1">
      <alignment vertical="center"/>
    </xf>
    <xf numFmtId="10" fontId="23" fillId="0" borderId="17" xfId="2" applyNumberFormat="1" applyFont="1" applyBorder="1" applyAlignment="1" applyProtection="1">
      <alignment horizontal="center" vertical="center" wrapText="1"/>
    </xf>
    <xf numFmtId="165" fontId="23" fillId="3" borderId="18" xfId="0" applyNumberFormat="1" applyFont="1" applyFill="1" applyBorder="1" applyAlignment="1" applyProtection="1">
      <alignment vertical="center"/>
    </xf>
    <xf numFmtId="10" fontId="23" fillId="0" borderId="18" xfId="2" applyNumberFormat="1" applyFont="1" applyBorder="1" applyAlignment="1" applyProtection="1">
      <alignment horizontal="center" vertical="center" wrapText="1"/>
    </xf>
    <xf numFmtId="0" fontId="24" fillId="6" borderId="15" xfId="0" applyFont="1" applyFill="1" applyBorder="1" applyAlignment="1" applyProtection="1">
      <alignment horizontal="center" vertical="center" wrapText="1"/>
    </xf>
    <xf numFmtId="0" fontId="24" fillId="6" borderId="14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left" vertical="center" wrapText="1"/>
    </xf>
    <xf numFmtId="165" fontId="24" fillId="8" borderId="16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 wrapText="1"/>
    </xf>
    <xf numFmtId="165" fontId="24" fillId="2" borderId="16" xfId="0" applyNumberFormat="1" applyFont="1" applyFill="1" applyBorder="1" applyAlignment="1" applyProtection="1">
      <alignment horizontal="center" vertical="center" wrapText="1"/>
    </xf>
    <xf numFmtId="0" fontId="26" fillId="0" borderId="20" xfId="0" applyFont="1" applyBorder="1" applyAlignment="1" applyProtection="1">
      <alignment vertical="center" wrapText="1"/>
    </xf>
    <xf numFmtId="165" fontId="23" fillId="8" borderId="20" xfId="0" applyNumberFormat="1" applyFont="1" applyFill="1" applyBorder="1" applyAlignment="1" applyProtection="1">
      <alignment vertical="center"/>
    </xf>
    <xf numFmtId="0" fontId="23" fillId="0" borderId="20" xfId="0" applyFont="1" applyBorder="1" applyAlignment="1" applyProtection="1">
      <alignment horizontal="center" vertical="center"/>
    </xf>
    <xf numFmtId="4" fontId="23" fillId="2" borderId="21" xfId="0" applyNumberFormat="1" applyFont="1" applyFill="1" applyBorder="1" applyAlignment="1" applyProtection="1">
      <alignment horizontal="right" vertical="center" wrapText="1"/>
    </xf>
    <xf numFmtId="0" fontId="25" fillId="9" borderId="22" xfId="0" applyFont="1" applyFill="1" applyBorder="1" applyAlignment="1" applyProtection="1">
      <alignment vertical="center"/>
    </xf>
    <xf numFmtId="3" fontId="23" fillId="9" borderId="22" xfId="0" applyNumberFormat="1" applyFont="1" applyFill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/>
    </xf>
    <xf numFmtId="0" fontId="25" fillId="9" borderId="23" xfId="0" applyFont="1" applyFill="1" applyBorder="1" applyAlignment="1" applyProtection="1">
      <alignment vertical="center"/>
    </xf>
    <xf numFmtId="3" fontId="23" fillId="9" borderId="23" xfId="0" applyNumberFormat="1" applyFont="1" applyFill="1" applyBorder="1" applyAlignment="1" applyProtection="1">
      <alignment vertical="center"/>
    </xf>
    <xf numFmtId="4" fontId="23" fillId="2" borderId="24" xfId="0" applyNumberFormat="1" applyFont="1" applyFill="1" applyBorder="1" applyAlignment="1" applyProtection="1">
      <alignment horizontal="right" vertical="center" wrapText="1"/>
    </xf>
    <xf numFmtId="166" fontId="2" fillId="0" borderId="0" xfId="0" applyNumberFormat="1" applyFont="1" applyBorder="1" applyAlignment="1" applyProtection="1">
      <alignment horizontal="right" indent="1"/>
      <protection locked="0"/>
    </xf>
    <xf numFmtId="164" fontId="28" fillId="0" borderId="14" xfId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16" fontId="2" fillId="0" borderId="5" xfId="0" applyNumberFormat="1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 applyProtection="1">
      <alignment horizontal="right" indent="1"/>
      <protection locked="0"/>
    </xf>
    <xf numFmtId="4" fontId="2" fillId="0" borderId="5" xfId="0" applyNumberFormat="1" applyFont="1" applyBorder="1" applyAlignment="1" applyProtection="1">
      <alignment horizontal="right" inden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3" fontId="2" fillId="0" borderId="0" xfId="0" applyNumberFormat="1" applyFont="1" applyBorder="1" applyAlignment="1" applyProtection="1">
      <alignment horizontal="right" indent="1"/>
      <protection locked="0"/>
    </xf>
    <xf numFmtId="4" fontId="2" fillId="0" borderId="0" xfId="0" applyNumberFormat="1" applyFont="1" applyBorder="1" applyAlignment="1" applyProtection="1">
      <alignment horizontal="right" inden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0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0" fillId="2" borderId="9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Protection="1">
      <protection locked="0"/>
    </xf>
    <xf numFmtId="4" fontId="2" fillId="0" borderId="0" xfId="0" applyNumberFormat="1" applyFont="1" applyFill="1" applyAlignment="1" applyProtection="1">
      <alignment horizontal="right" indent="1"/>
      <protection locked="0"/>
    </xf>
    <xf numFmtId="4" fontId="6" fillId="0" borderId="0" xfId="0" applyNumberFormat="1" applyFont="1" applyFill="1" applyAlignment="1" applyProtection="1">
      <alignment horizontal="right" indent="1"/>
      <protection locked="0"/>
    </xf>
    <xf numFmtId="166" fontId="2" fillId="0" borderId="0" xfId="0" applyNumberFormat="1" applyFont="1" applyFill="1" applyBorder="1" applyAlignment="1" applyProtection="1">
      <alignment horizontal="right" indent="1"/>
      <protection locked="0"/>
    </xf>
    <xf numFmtId="1" fontId="2" fillId="10" borderId="1" xfId="0" applyNumberFormat="1" applyFont="1" applyFill="1" applyBorder="1" applyAlignment="1" applyProtection="1">
      <alignment horizontal="center"/>
      <protection locked="0"/>
    </xf>
    <xf numFmtId="49" fontId="2" fillId="10" borderId="1" xfId="0" applyNumberFormat="1" applyFont="1" applyFill="1" applyBorder="1" applyAlignment="1" applyProtection="1">
      <alignment horizontal="left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3" fontId="2" fillId="10" borderId="1" xfId="0" applyNumberFormat="1" applyFont="1" applyFill="1" applyBorder="1" applyAlignment="1" applyProtection="1">
      <alignment horizontal="right" indent="1"/>
      <protection locked="0"/>
    </xf>
    <xf numFmtId="4" fontId="2" fillId="10" borderId="1" xfId="0" applyNumberFormat="1" applyFont="1" applyFill="1" applyBorder="1" applyAlignment="1" applyProtection="1">
      <alignment horizontal="right" indent="1"/>
      <protection locked="0"/>
    </xf>
    <xf numFmtId="0" fontId="2" fillId="10" borderId="1" xfId="0" applyFont="1" applyFill="1" applyBorder="1" applyAlignment="1" applyProtection="1">
      <alignment horizontal="left"/>
      <protection locked="0"/>
    </xf>
    <xf numFmtId="0" fontId="2" fillId="10" borderId="2" xfId="0" applyFont="1" applyFill="1" applyBorder="1" applyAlignment="1" applyProtection="1">
      <alignment wrapText="1"/>
      <protection locked="0"/>
    </xf>
    <xf numFmtId="49" fontId="2" fillId="1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25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3" fontId="0" fillId="0" borderId="0" xfId="0" applyNumberFormat="1" applyAlignment="1" applyProtection="1">
      <alignment horizontal="right" inden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right" vertical="center" indent="1"/>
    </xf>
    <xf numFmtId="0" fontId="3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right" vertical="center" indent="1"/>
    </xf>
    <xf numFmtId="0" fontId="13" fillId="0" borderId="0" xfId="0" applyFont="1" applyAlignment="1" applyProtection="1">
      <alignment vertical="center" wrapText="1"/>
    </xf>
    <xf numFmtId="10" fontId="12" fillId="0" borderId="0" xfId="0" applyNumberFormat="1" applyFont="1" applyAlignment="1" applyProtection="1">
      <alignment horizontal="right" vertical="center" indent="1"/>
    </xf>
    <xf numFmtId="0" fontId="8" fillId="0" borderId="0" xfId="0" applyFont="1" applyProtection="1"/>
    <xf numFmtId="0" fontId="16" fillId="0" borderId="0" xfId="0" applyFont="1" applyAlignment="1" applyProtection="1">
      <alignment vertical="center" wrapText="1"/>
    </xf>
    <xf numFmtId="4" fontId="10" fillId="0" borderId="0" xfId="0" applyNumberFormat="1" applyFont="1" applyAlignment="1" applyProtection="1">
      <alignment horizontal="right" vertical="center" inden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49" fontId="0" fillId="0" borderId="0" xfId="0" applyNumberFormat="1" applyProtection="1"/>
    <xf numFmtId="0" fontId="3" fillId="2" borderId="26" xfId="0" applyFont="1" applyFill="1" applyBorder="1" applyProtection="1"/>
    <xf numFmtId="0" fontId="0" fillId="2" borderId="2" xfId="0" applyFill="1" applyBorder="1" applyProtection="1"/>
    <xf numFmtId="0" fontId="3" fillId="2" borderId="27" xfId="0" applyFont="1" applyFill="1" applyBorder="1" applyAlignment="1" applyProtection="1">
      <alignment horizontal="center"/>
    </xf>
    <xf numFmtId="16" fontId="3" fillId="2" borderId="0" xfId="0" applyNumberFormat="1" applyFont="1" applyFill="1" applyBorder="1" applyAlignment="1" applyProtection="1">
      <alignment horizontal="left"/>
    </xf>
    <xf numFmtId="0" fontId="2" fillId="2" borderId="26" xfId="0" applyFont="1" applyFill="1" applyBorder="1" applyProtection="1"/>
    <xf numFmtId="0" fontId="2" fillId="2" borderId="28" xfId="0" applyFont="1" applyFill="1" applyBorder="1" applyProtection="1"/>
    <xf numFmtId="16" fontId="3" fillId="2" borderId="3" xfId="0" applyNumberFormat="1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0" fontId="2" fillId="2" borderId="2" xfId="0" applyFont="1" applyFill="1" applyBorder="1" applyProtection="1"/>
    <xf numFmtId="0" fontId="3" fillId="2" borderId="29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16" fontId="2" fillId="0" borderId="5" xfId="0" applyNumberFormat="1" applyFont="1" applyBorder="1" applyAlignment="1" applyProtection="1">
      <alignment horizontal="left"/>
    </xf>
    <xf numFmtId="0" fontId="2" fillId="0" borderId="5" xfId="0" applyFont="1" applyBorder="1" applyAlignment="1" applyProtection="1">
      <alignment wrapText="1"/>
    </xf>
    <xf numFmtId="3" fontId="2" fillId="0" borderId="5" xfId="0" applyNumberFormat="1" applyFont="1" applyBorder="1" applyAlignment="1" applyProtection="1">
      <alignment horizontal="right" indent="1"/>
    </xf>
    <xf numFmtId="4" fontId="2" fillId="0" borderId="5" xfId="0" applyNumberFormat="1" applyFont="1" applyBorder="1" applyAlignment="1" applyProtection="1">
      <alignment horizontal="right" indent="1"/>
    </xf>
    <xf numFmtId="166" fontId="2" fillId="0" borderId="5" xfId="0" applyNumberFormat="1" applyFont="1" applyBorder="1" applyAlignment="1" applyProtection="1">
      <alignment horizontal="right" indent="1"/>
    </xf>
    <xf numFmtId="3" fontId="0" fillId="0" borderId="5" xfId="0" applyNumberFormat="1" applyBorder="1" applyAlignment="1" applyProtection="1">
      <alignment horizontal="right" indent="1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16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wrapText="1"/>
    </xf>
    <xf numFmtId="3" fontId="2" fillId="0" borderId="0" xfId="0" applyNumberFormat="1" applyFont="1" applyBorder="1" applyAlignment="1" applyProtection="1">
      <alignment horizontal="right" indent="1"/>
    </xf>
    <xf numFmtId="4" fontId="2" fillId="0" borderId="0" xfId="0" applyNumberFormat="1" applyFont="1" applyBorder="1" applyAlignment="1" applyProtection="1">
      <alignment horizontal="right" indent="1"/>
    </xf>
    <xf numFmtId="166" fontId="2" fillId="0" borderId="0" xfId="0" applyNumberFormat="1" applyFont="1" applyBorder="1" applyAlignment="1" applyProtection="1">
      <alignment horizontal="right" indent="1"/>
    </xf>
    <xf numFmtId="4" fontId="2" fillId="0" borderId="0" xfId="0" applyNumberFormat="1" applyFont="1" applyAlignment="1" applyProtection="1">
      <alignment horizontal="right" indent="1"/>
    </xf>
    <xf numFmtId="4" fontId="6" fillId="0" borderId="0" xfId="0" applyNumberFormat="1" applyFont="1" applyAlignment="1" applyProtection="1">
      <alignment horizontal="right" indent="1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horizontal="right" indent="1"/>
    </xf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0" fillId="2" borderId="6" xfId="0" applyFill="1" applyBorder="1" applyProtection="1"/>
    <xf numFmtId="0" fontId="2" fillId="2" borderId="7" xfId="0" applyFont="1" applyFill="1" applyBorder="1" applyProtection="1"/>
    <xf numFmtId="0" fontId="0" fillId="2" borderId="3" xfId="0" applyFill="1" applyBorder="1" applyProtection="1"/>
    <xf numFmtId="0" fontId="2" fillId="2" borderId="0" xfId="0" applyFont="1" applyFill="1" applyBorder="1" applyProtection="1"/>
    <xf numFmtId="0" fontId="2" fillId="2" borderId="8" xfId="0" applyFont="1" applyFill="1" applyBorder="1" applyProtection="1"/>
    <xf numFmtId="0" fontId="2" fillId="2" borderId="6" xfId="0" applyFont="1" applyFill="1" applyBorder="1" applyProtection="1"/>
    <xf numFmtId="0" fontId="2" fillId="2" borderId="3" xfId="0" applyFont="1" applyFill="1" applyBorder="1" applyProtection="1"/>
    <xf numFmtId="0" fontId="0" fillId="3" borderId="0" xfId="0" applyFill="1" applyBorder="1" applyProtection="1"/>
    <xf numFmtId="4" fontId="2" fillId="8" borderId="0" xfId="0" applyNumberFormat="1" applyFont="1" applyFill="1" applyAlignment="1" applyProtection="1">
      <alignment horizontal="right" indent="1"/>
    </xf>
    <xf numFmtId="4" fontId="6" fillId="8" borderId="0" xfId="0" applyNumberFormat="1" applyFont="1" applyFill="1" applyAlignment="1" applyProtection="1">
      <alignment horizontal="right" indent="1"/>
    </xf>
    <xf numFmtId="2" fontId="15" fillId="11" borderId="0" xfId="2" applyNumberFormat="1" applyFont="1" applyFill="1" applyAlignment="1" applyProtection="1">
      <alignment vertical="center"/>
    </xf>
    <xf numFmtId="4" fontId="10" fillId="10" borderId="0" xfId="0" applyNumberFormat="1" applyFont="1" applyFill="1" applyAlignment="1" applyProtection="1">
      <alignment horizontal="right" vertical="center" indent="1"/>
      <protection locked="0"/>
    </xf>
    <xf numFmtId="164" fontId="2" fillId="0" borderId="1" xfId="1" applyFont="1" applyFill="1" applyBorder="1" applyAlignment="1" applyProtection="1">
      <alignment horizontal="right" indent="1"/>
    </xf>
    <xf numFmtId="168" fontId="32" fillId="10" borderId="0" xfId="0" applyNumberFormat="1" applyFont="1" applyFill="1" applyAlignment="1" applyProtection="1">
      <alignment horizontal="right" vertical="center" indent="1"/>
      <protection locked="0"/>
    </xf>
    <xf numFmtId="165" fontId="23" fillId="10" borderId="4" xfId="0" applyNumberFormat="1" applyFont="1" applyFill="1" applyBorder="1" applyAlignment="1" applyProtection="1">
      <alignment vertical="center"/>
      <protection locked="0"/>
    </xf>
    <xf numFmtId="165" fontId="23" fillId="10" borderId="30" xfId="0" applyNumberFormat="1" applyFont="1" applyFill="1" applyBorder="1" applyAlignment="1" applyProtection="1">
      <alignment vertical="center"/>
      <protection locked="0"/>
    </xf>
    <xf numFmtId="164" fontId="29" fillId="10" borderId="1" xfId="1" applyFont="1" applyFill="1" applyBorder="1" applyAlignment="1" applyProtection="1">
      <alignment horizontal="right" vertical="center"/>
      <protection locked="0"/>
    </xf>
    <xf numFmtId="164" fontId="29" fillId="10" borderId="9" xfId="1" applyFont="1" applyFill="1" applyBorder="1" applyAlignment="1" applyProtection="1">
      <alignment horizontal="right" vertical="center"/>
      <protection locked="0"/>
    </xf>
    <xf numFmtId="165" fontId="6" fillId="0" borderId="0" xfId="0" applyNumberFormat="1" applyFont="1" applyBorder="1" applyAlignment="1" applyProtection="1">
      <alignment horizontal="right" vertical="center" indent="1"/>
    </xf>
    <xf numFmtId="165" fontId="2" fillId="0" borderId="0" xfId="0" applyNumberFormat="1" applyFont="1" applyBorder="1" applyAlignment="1" applyProtection="1">
      <alignment horizontal="right" vertical="center" indent="1"/>
    </xf>
    <xf numFmtId="165" fontId="2" fillId="0" borderId="0" xfId="0" applyNumberFormat="1" applyFont="1" applyAlignment="1" applyProtection="1">
      <alignment horizontal="right" indent="1"/>
    </xf>
    <xf numFmtId="165" fontId="6" fillId="0" borderId="0" xfId="0" applyNumberFormat="1" applyFont="1" applyAlignment="1" applyProtection="1">
      <alignment horizontal="right" indent="1"/>
    </xf>
    <xf numFmtId="165" fontId="29" fillId="8" borderId="0" xfId="0" applyNumberFormat="1" applyFont="1" applyFill="1" applyAlignment="1" applyProtection="1">
      <alignment horizontal="right" indent="1"/>
    </xf>
    <xf numFmtId="165" fontId="28" fillId="8" borderId="0" xfId="0" applyNumberFormat="1" applyFont="1" applyFill="1" applyAlignment="1" applyProtection="1">
      <alignment horizontal="right" indent="1"/>
    </xf>
    <xf numFmtId="0" fontId="0" fillId="8" borderId="1" xfId="0" applyFill="1" applyBorder="1" applyAlignment="1" applyProtection="1">
      <alignment horizontal="center" wrapText="1"/>
    </xf>
    <xf numFmtId="3" fontId="0" fillId="0" borderId="0" xfId="0" applyNumberFormat="1" applyAlignment="1" applyProtection="1">
      <alignment horizontal="right" wrapText="1"/>
    </xf>
    <xf numFmtId="165" fontId="29" fillId="8" borderId="0" xfId="0" applyNumberFormat="1" applyFont="1" applyFill="1" applyAlignment="1" applyProtection="1">
      <alignment horizontal="right" wrapText="1"/>
    </xf>
    <xf numFmtId="166" fontId="2" fillId="0" borderId="0" xfId="0" applyNumberFormat="1" applyFont="1" applyBorder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2" fillId="2" borderId="28" xfId="0" applyFont="1" applyFill="1" applyBorder="1" applyAlignment="1" applyProtection="1">
      <alignment wrapText="1"/>
    </xf>
    <xf numFmtId="0" fontId="2" fillId="2" borderId="26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wrapText="1"/>
    </xf>
    <xf numFmtId="3" fontId="5" fillId="0" borderId="0" xfId="0" applyNumberFormat="1" applyFont="1" applyAlignment="1" applyProtection="1">
      <alignment wrapText="1"/>
    </xf>
    <xf numFmtId="16" fontId="3" fillId="2" borderId="8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top" wrapText="1"/>
    </xf>
    <xf numFmtId="0" fontId="0" fillId="0" borderId="8" xfId="0" applyFill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69" fontId="6" fillId="0" borderId="0" xfId="0" applyNumberFormat="1" applyFont="1" applyAlignment="1" applyProtection="1">
      <alignment horizontal="right" indent="1"/>
      <protection locked="0"/>
    </xf>
    <xf numFmtId="169" fontId="0" fillId="12" borderId="0" xfId="0" applyNumberFormat="1" applyFill="1" applyAlignment="1" applyProtection="1">
      <alignment horizontal="right" indent="1"/>
      <protection locked="0"/>
    </xf>
    <xf numFmtId="169" fontId="29" fillId="8" borderId="0" xfId="0" applyNumberFormat="1" applyFont="1" applyFill="1" applyAlignment="1" applyProtection="1">
      <alignment horizontal="right" indent="1"/>
    </xf>
    <xf numFmtId="169" fontId="28" fillId="8" borderId="0" xfId="0" applyNumberFormat="1" applyFont="1" applyFill="1" applyAlignment="1" applyProtection="1">
      <alignment horizontal="right" indent="1"/>
    </xf>
    <xf numFmtId="170" fontId="0" fillId="12" borderId="0" xfId="0" applyNumberFormat="1" applyFill="1" applyAlignment="1" applyProtection="1">
      <alignment horizontal="right" inden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2" fontId="23" fillId="0" borderId="0" xfId="0" applyNumberFormat="1" applyFont="1" applyAlignment="1" applyProtection="1">
      <alignment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36" xfId="0" applyFont="1" applyBorder="1" applyAlignment="1" applyProtection="1">
      <alignment horizontal="center" vertical="center"/>
    </xf>
    <xf numFmtId="0" fontId="24" fillId="0" borderId="33" xfId="0" applyFont="1" applyBorder="1" applyAlignment="1" applyProtection="1">
      <alignment horizontal="center" vertical="center"/>
    </xf>
    <xf numFmtId="167" fontId="23" fillId="0" borderId="37" xfId="0" applyNumberFormat="1" applyFont="1" applyBorder="1" applyAlignment="1" applyProtection="1">
      <alignment horizontal="right" vertical="center"/>
    </xf>
    <xf numFmtId="167" fontId="23" fillId="0" borderId="38" xfId="0" applyNumberFormat="1" applyFont="1" applyBorder="1" applyAlignment="1" applyProtection="1">
      <alignment horizontal="right" vertical="center"/>
    </xf>
    <xf numFmtId="167" fontId="23" fillId="0" borderId="39" xfId="0" applyNumberFormat="1" applyFont="1" applyBorder="1" applyAlignment="1" applyProtection="1">
      <alignment horizontal="right" vertical="center"/>
    </xf>
    <xf numFmtId="0" fontId="24" fillId="6" borderId="31" xfId="0" applyFont="1" applyFill="1" applyBorder="1" applyAlignment="1" applyProtection="1">
      <alignment horizontal="center" vertical="center"/>
    </xf>
    <xf numFmtId="0" fontId="24" fillId="6" borderId="32" xfId="0" applyFont="1" applyFill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</xf>
    <xf numFmtId="0" fontId="23" fillId="0" borderId="24" xfId="0" applyFont="1" applyBorder="1" applyAlignment="1" applyProtection="1">
      <alignment horizontal="center" vertical="center"/>
    </xf>
    <xf numFmtId="167" fontId="23" fillId="0" borderId="40" xfId="0" applyNumberFormat="1" applyFont="1" applyBorder="1" applyAlignment="1" applyProtection="1">
      <alignment horizontal="right" vertical="center"/>
    </xf>
    <xf numFmtId="167" fontId="23" fillId="0" borderId="41" xfId="0" applyNumberFormat="1" applyFont="1" applyBorder="1" applyAlignment="1" applyProtection="1">
      <alignment horizontal="right" vertical="center"/>
    </xf>
    <xf numFmtId="167" fontId="23" fillId="0" borderId="42" xfId="0" applyNumberFormat="1" applyFont="1" applyBorder="1" applyAlignment="1" applyProtection="1">
      <alignment horizontal="right" vertical="center"/>
    </xf>
    <xf numFmtId="0" fontId="24" fillId="0" borderId="25" xfId="0" applyFont="1" applyBorder="1" applyAlignment="1" applyProtection="1">
      <alignment horizontal="center" vertical="center" wrapText="1"/>
    </xf>
    <xf numFmtId="0" fontId="30" fillId="2" borderId="27" xfId="0" applyFont="1" applyFill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top" wrapText="1"/>
    </xf>
    <xf numFmtId="0" fontId="0" fillId="0" borderId="8" xfId="0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10" borderId="26" xfId="0" applyFont="1" applyFill="1" applyBorder="1" applyAlignment="1" applyProtection="1">
      <alignment horizontal="center" vertical="center"/>
      <protection locked="0"/>
    </xf>
    <xf numFmtId="0" fontId="1" fillId="10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 wrapText="1"/>
    </xf>
    <xf numFmtId="3" fontId="29" fillId="0" borderId="10" xfId="0" applyNumberFormat="1" applyFont="1" applyBorder="1" applyAlignment="1" applyProtection="1">
      <alignment horizontal="center" vertical="center" wrapText="1"/>
    </xf>
    <xf numFmtId="4" fontId="5" fillId="4" borderId="0" xfId="0" applyNumberFormat="1" applyFont="1" applyFill="1" applyAlignment="1" applyProtection="1">
      <alignment horizontal="center" vertical="center"/>
    </xf>
    <xf numFmtId="0" fontId="6" fillId="1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3" fontId="29" fillId="0" borderId="9" xfId="0" applyNumberFormat="1" applyFont="1" applyBorder="1" applyAlignment="1" applyProtection="1">
      <alignment horizontal="center" vertical="center" wrapText="1"/>
    </xf>
    <xf numFmtId="49" fontId="0" fillId="0" borderId="26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3" fillId="2" borderId="2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1" fontId="3" fillId="2" borderId="26" xfId="0" applyNumberFormat="1" applyFont="1" applyFill="1" applyBorder="1" applyAlignment="1" applyProtection="1">
      <alignment horizontal="center" vertical="center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3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1" fontId="3" fillId="2" borderId="29" xfId="0" applyNumberFormat="1" applyFont="1" applyFill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</xf>
    <xf numFmtId="1" fontId="3" fillId="2" borderId="28" xfId="0" applyNumberFormat="1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0" fontId="36" fillId="10" borderId="27" xfId="0" applyFont="1" applyFill="1" applyBorder="1" applyAlignment="1" applyProtection="1">
      <alignment horizontal="left"/>
      <protection locked="0"/>
    </xf>
    <xf numFmtId="0" fontId="36" fillId="10" borderId="0" xfId="0" applyFont="1" applyFill="1" applyBorder="1" applyAlignment="1" applyProtection="1">
      <alignment horizontal="left"/>
      <protection locked="0"/>
    </xf>
    <xf numFmtId="0" fontId="35" fillId="2" borderId="0" xfId="0" applyFont="1" applyFill="1" applyBorder="1" applyAlignment="1" applyProtection="1">
      <alignment horizontal="left" vertical="center"/>
    </xf>
    <xf numFmtId="0" fontId="30" fillId="3" borderId="0" xfId="0" applyFont="1" applyFill="1" applyBorder="1" applyAlignment="1" applyProtection="1">
      <alignment horizontal="left" vertical="center"/>
    </xf>
    <xf numFmtId="0" fontId="36" fillId="8" borderId="27" xfId="0" applyFont="1" applyFill="1" applyBorder="1" applyAlignment="1" applyProtection="1">
      <alignment horizontal="left"/>
    </xf>
    <xf numFmtId="0" fontId="36" fillId="8" borderId="0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left" vertical="center" wrapText="1"/>
    </xf>
    <xf numFmtId="0" fontId="0" fillId="3" borderId="8" xfId="0" applyFill="1" applyBorder="1" applyAlignment="1" applyProtection="1">
      <alignment horizontal="left" vertical="center" wrapText="1"/>
    </xf>
    <xf numFmtId="0" fontId="1" fillId="10" borderId="27" xfId="0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" fontId="3" fillId="2" borderId="26" xfId="0" applyNumberFormat="1" applyFont="1" applyFill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3" fontId="7" fillId="0" borderId="10" xfId="0" applyNumberFormat="1" applyFont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1" fontId="3" fillId="2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3" fontId="2" fillId="0" borderId="9" xfId="0" applyNumberFormat="1" applyFont="1" applyBorder="1" applyAlignment="1" applyProtection="1">
      <alignment horizontal="center" vertical="center" wrapText="1"/>
    </xf>
    <xf numFmtId="3" fontId="2" fillId="0" borderId="10" xfId="0" applyNumberFormat="1" applyFont="1" applyBorder="1" applyAlignment="1" applyProtection="1">
      <alignment horizontal="center" vertical="center" wrapText="1"/>
    </xf>
    <xf numFmtId="169" fontId="2" fillId="0" borderId="0" xfId="0" applyNumberFormat="1" applyFont="1" applyAlignment="1" applyProtection="1">
      <alignment horizontal="right" indent="1"/>
    </xf>
    <xf numFmtId="169" fontId="6" fillId="0" borderId="0" xfId="0" applyNumberFormat="1" applyFont="1" applyAlignment="1" applyProtection="1">
      <alignment horizontal="right" indent="1"/>
    </xf>
    <xf numFmtId="166" fontId="2" fillId="0" borderId="0" xfId="0" applyNumberFormat="1" applyFont="1" applyFill="1" applyBorder="1" applyAlignment="1" applyProtection="1">
      <alignment horizontal="right" indent="1"/>
    </xf>
  </cellXfs>
  <cellStyles count="3">
    <cellStyle name="Dziesiętny" xfId="1" builtinId="3"/>
    <cellStyle name="Normalny" xfId="0" builtinId="0"/>
    <cellStyle name="Procentowy" xfId="2" builtinId="5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F24"/>
  <sheetViews>
    <sheetView zoomScaleNormal="100" zoomScaleSheetLayoutView="100" zoomScalePageLayoutView="70" workbookViewId="0">
      <selection activeCell="H11" sqref="H11"/>
    </sheetView>
  </sheetViews>
  <sheetFormatPr defaultRowHeight="15"/>
  <cols>
    <col min="1" max="1" width="40.5703125" style="105" bestFit="1" customWidth="1"/>
    <col min="2" max="2" width="20.7109375" style="105" customWidth="1"/>
    <col min="3" max="3" width="18" style="105" bestFit="1" customWidth="1"/>
    <col min="4" max="4" width="19.85546875" style="105" bestFit="1" customWidth="1"/>
    <col min="5" max="5" width="19.85546875" style="105" customWidth="1"/>
    <col min="6" max="6" width="0" style="105" hidden="1" customWidth="1"/>
    <col min="7" max="7" width="9.5703125" style="105" bestFit="1" customWidth="1"/>
    <col min="8" max="16384" width="9.140625" style="105"/>
  </cols>
  <sheetData>
    <row r="2" spans="1:6" ht="32.25" customHeight="1">
      <c r="A2" s="203" t="s">
        <v>116</v>
      </c>
      <c r="B2" s="204"/>
      <c r="C2" s="204"/>
      <c r="D2" s="204"/>
      <c r="E2" s="205"/>
    </row>
    <row r="3" spans="1:6" ht="15.75" thickBot="1">
      <c r="A3" s="206"/>
      <c r="B3" s="206"/>
      <c r="C3" s="206"/>
      <c r="D3" s="206"/>
      <c r="E3" s="206"/>
    </row>
    <row r="4" spans="1:6" ht="22.5" customHeight="1" thickBot="1">
      <c r="A4" s="106" t="s">
        <v>117</v>
      </c>
      <c r="B4" s="207" t="str">
        <f>VP_PW!D1</f>
        <v>[Název projektu / Tytuł projektu]</v>
      </c>
      <c r="C4" s="208"/>
      <c r="D4" s="208"/>
      <c r="E4" s="209"/>
    </row>
    <row r="5" spans="1:6" ht="22.5" customHeight="1">
      <c r="A5" s="44" t="s">
        <v>129</v>
      </c>
      <c r="B5" s="210">
        <f>VP_PW!P3</f>
        <v>1</v>
      </c>
      <c r="C5" s="211"/>
      <c r="D5" s="211"/>
      <c r="E5" s="212"/>
    </row>
    <row r="6" spans="1:6" ht="22.5" customHeight="1" thickBot="1">
      <c r="A6" s="45" t="s">
        <v>130</v>
      </c>
      <c r="B6" s="219">
        <f>Partner1!P3</f>
        <v>1</v>
      </c>
      <c r="C6" s="220"/>
      <c r="D6" s="220"/>
      <c r="E6" s="221"/>
    </row>
    <row r="7" spans="1:6" ht="25.5" customHeight="1" thickBot="1">
      <c r="A7" s="222"/>
      <c r="B7" s="222"/>
      <c r="C7" s="222"/>
      <c r="D7" s="222"/>
      <c r="E7" s="107"/>
    </row>
    <row r="8" spans="1:6" ht="53.25" customHeight="1" thickBot="1">
      <c r="A8" s="213" t="s">
        <v>0</v>
      </c>
      <c r="B8" s="214"/>
      <c r="C8" s="46" t="s">
        <v>7</v>
      </c>
      <c r="D8" s="46" t="s">
        <v>99</v>
      </c>
      <c r="E8" s="46" t="s">
        <v>118</v>
      </c>
    </row>
    <row r="9" spans="1:6" ht="32.1" customHeight="1" thickBot="1">
      <c r="A9" s="207" t="s">
        <v>102</v>
      </c>
      <c r="B9" s="209"/>
      <c r="C9" s="47">
        <f>SUM(C10:C11)</f>
        <v>0</v>
      </c>
      <c r="D9" s="48">
        <f>SUM(D10:D11)</f>
        <v>0</v>
      </c>
      <c r="E9" s="49" t="str">
        <f>IF(C9&gt;D9,D9/C9,"???")</f>
        <v>???</v>
      </c>
    </row>
    <row r="10" spans="1:6" ht="32.1" customHeight="1">
      <c r="A10" s="215" t="str">
        <f>VP_PW!E3</f>
        <v>[wpisać nazwę partnera wiodącego]</v>
      </c>
      <c r="B10" s="216"/>
      <c r="C10" s="50">
        <f>VP_PW!I3</f>
        <v>0</v>
      </c>
      <c r="D10" s="174">
        <f>C10*0.85</f>
        <v>0</v>
      </c>
      <c r="E10" s="51" t="str">
        <f>IF(D10="dotace/dotacja","Vyplň hodnotu Wypelnij wartosc",IF(C10&gt;0,IF(D10/C10&gt;0.85,"Sniž dotaci       Obniz dotacje",D10/C10),"Vyplň rozpočet Wypelnic budzet"))</f>
        <v>Vyplň rozpočet Wypelnic budzet</v>
      </c>
    </row>
    <row r="11" spans="1:6" ht="32.1" customHeight="1" thickBot="1">
      <c r="A11" s="217" t="str">
        <f>Partner1!E3</f>
        <v>[wpisać nazwę partnera]</v>
      </c>
      <c r="B11" s="218"/>
      <c r="C11" s="52">
        <f>Partner1!I3</f>
        <v>0</v>
      </c>
      <c r="D11" s="175">
        <f>C11*0.85</f>
        <v>0</v>
      </c>
      <c r="E11" s="53" t="str">
        <f>IF(D11="dotace/dotacja","Vyplň hodnotu Wypelnij wartosc",IF(C11&gt;0,IF(D11/C11&gt;0.85,"Sniž dotaci       Obniz dotacje",D11/C11),"Vyplň rozpočet Wypelnic budzet"))</f>
        <v>Vyplň rozpočet Wypelnic budzet</v>
      </c>
    </row>
    <row r="12" spans="1:6" ht="32.1" customHeight="1" thickBot="1">
      <c r="A12" s="108"/>
      <c r="B12" s="108"/>
      <c r="C12" s="108"/>
      <c r="D12" s="108"/>
      <c r="E12" s="108"/>
    </row>
    <row r="13" spans="1:6" ht="48" customHeight="1" thickBot="1">
      <c r="A13" s="54" t="s">
        <v>119</v>
      </c>
      <c r="B13" s="55" t="s">
        <v>7</v>
      </c>
      <c r="C13" s="56"/>
      <c r="D13" s="55" t="s">
        <v>112</v>
      </c>
      <c r="E13" s="55" t="s">
        <v>7</v>
      </c>
    </row>
    <row r="14" spans="1:6" ht="32.1" customHeight="1">
      <c r="A14" s="57" t="s">
        <v>120</v>
      </c>
      <c r="B14" s="58">
        <f>SUM(B15:B21)</f>
        <v>0</v>
      </c>
      <c r="C14" s="59"/>
      <c r="D14" s="60" t="s">
        <v>121</v>
      </c>
      <c r="E14" s="61">
        <f>SUM(E15:E24)</f>
        <v>0</v>
      </c>
    </row>
    <row r="15" spans="1:6" ht="32.1" customHeight="1">
      <c r="A15" s="62" t="s">
        <v>37</v>
      </c>
      <c r="B15" s="63">
        <f>VP_PW!S5+Partner1!S5</f>
        <v>0</v>
      </c>
      <c r="D15" s="64">
        <v>0</v>
      </c>
      <c r="E15" s="65">
        <f>VP_PW!AB3+Partner1!AB3</f>
        <v>0</v>
      </c>
      <c r="F15" s="170">
        <f>C9*0.01</f>
        <v>0</v>
      </c>
    </row>
    <row r="16" spans="1:6" ht="32.1" customHeight="1">
      <c r="A16" s="62" t="s">
        <v>35</v>
      </c>
      <c r="B16" s="63">
        <f>VP_PW!T3+Partner1!T3</f>
        <v>0</v>
      </c>
      <c r="C16" s="59"/>
      <c r="D16" s="64">
        <v>1</v>
      </c>
      <c r="E16" s="65">
        <f>VP_PW!AC3+Partner1!AC3</f>
        <v>0</v>
      </c>
    </row>
    <row r="17" spans="1:5" ht="32.1" customHeight="1">
      <c r="A17" s="62" t="s">
        <v>100</v>
      </c>
      <c r="B17" s="63">
        <f>VP_PW!U5+Partner1!U5</f>
        <v>0</v>
      </c>
      <c r="C17" s="59"/>
      <c r="D17" s="64">
        <v>2</v>
      </c>
      <c r="E17" s="65">
        <f>VP_PW!AD3+Partner1!AD3</f>
        <v>0</v>
      </c>
    </row>
    <row r="18" spans="1:5" ht="25.5">
      <c r="A18" s="62" t="s">
        <v>36</v>
      </c>
      <c r="B18" s="63">
        <f>VP_PW!V5+Partner1!V5</f>
        <v>0</v>
      </c>
      <c r="C18" s="59"/>
      <c r="D18" s="64">
        <v>3</v>
      </c>
      <c r="E18" s="65">
        <f>VP_PW!AE3+Partner1!AE3</f>
        <v>0</v>
      </c>
    </row>
    <row r="19" spans="1:5" ht="25.5">
      <c r="A19" s="62" t="s">
        <v>62</v>
      </c>
      <c r="B19" s="63">
        <f>VP_PW!W5+Partner1!W5</f>
        <v>0</v>
      </c>
      <c r="C19" s="59"/>
      <c r="D19" s="64">
        <v>4</v>
      </c>
      <c r="E19" s="65">
        <f>VP_PW!AF3+Partner1!AF3</f>
        <v>0</v>
      </c>
    </row>
    <row r="20" spans="1:5" ht="38.25">
      <c r="A20" s="62" t="s">
        <v>122</v>
      </c>
      <c r="B20" s="63">
        <f>VP_PW!X5+Partner1!X5</f>
        <v>0</v>
      </c>
      <c r="C20" s="59"/>
      <c r="D20" s="64">
        <v>5</v>
      </c>
      <c r="E20" s="65">
        <f>VP_PW!AG3+Partner1!AG3</f>
        <v>0</v>
      </c>
    </row>
    <row r="21" spans="1:5" ht="38.25">
      <c r="A21" s="62" t="s">
        <v>123</v>
      </c>
      <c r="B21" s="63">
        <f>VP_PW!Y3+Partner1!Y3</f>
        <v>0</v>
      </c>
      <c r="C21" s="59"/>
      <c r="D21" s="64">
        <v>6</v>
      </c>
      <c r="E21" s="65">
        <f>VP_PW!AH3+Partner1!AH3</f>
        <v>0</v>
      </c>
    </row>
    <row r="22" spans="1:5" ht="32.1" customHeight="1">
      <c r="A22" s="66"/>
      <c r="B22" s="67"/>
      <c r="C22" s="59"/>
      <c r="D22" s="64">
        <v>7</v>
      </c>
      <c r="E22" s="65">
        <f>VP_PW!AI3+Partner1!AI3</f>
        <v>0</v>
      </c>
    </row>
    <row r="23" spans="1:5" ht="32.1" customHeight="1">
      <c r="A23" s="66"/>
      <c r="B23" s="67"/>
      <c r="C23" s="59"/>
      <c r="D23" s="64">
        <v>8</v>
      </c>
      <c r="E23" s="65">
        <f>VP_PW!AJ3+Partner1!AJ3</f>
        <v>0</v>
      </c>
    </row>
    <row r="24" spans="1:5" ht="32.1" customHeight="1" thickBot="1">
      <c r="A24" s="71"/>
      <c r="B24" s="72"/>
      <c r="C24" s="59"/>
      <c r="D24" s="68">
        <v>9</v>
      </c>
      <c r="E24" s="73">
        <f>VP_PW!AK3+Partner1!AK3</f>
        <v>0</v>
      </c>
    </row>
  </sheetData>
  <sheetProtection password="8D99" sheet="1" objects="1" scenarios="1"/>
  <mergeCells count="10">
    <mergeCell ref="A9:B9"/>
    <mergeCell ref="A10:B10"/>
    <mergeCell ref="A11:B11"/>
    <mergeCell ref="B6:E6"/>
    <mergeCell ref="A7:D7"/>
    <mergeCell ref="A2:E2"/>
    <mergeCell ref="A3:E3"/>
    <mergeCell ref="B4:E4"/>
    <mergeCell ref="B5:E5"/>
    <mergeCell ref="A8:B8"/>
  </mergeCells>
  <phoneticPr fontId="38" type="noConversion"/>
  <pageMargins left="0.23622047244094491" right="0.23622047244094491" top="0.74803149606299213" bottom="0.74803149606299213" header="0.31496062992125984" footer="0.31496062992125984"/>
  <pageSetup paperSize="9" scale="85" orientation="portrait" blackAndWhite="1" horizontalDpi="300" verticalDpi="300" r:id="rId1"/>
  <headerFooter>
    <oddHeader>&amp;L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AK120"/>
  <sheetViews>
    <sheetView topLeftCell="A40" zoomScaleNormal="100" workbookViewId="0">
      <selection activeCell="K49" sqref="K49"/>
    </sheetView>
  </sheetViews>
  <sheetFormatPr defaultColWidth="8.85546875" defaultRowHeight="15"/>
  <cols>
    <col min="1" max="1" width="5.85546875" style="92" customWidth="1"/>
    <col min="2" max="2" width="5.28515625" style="92" customWidth="1"/>
    <col min="3" max="3" width="20.85546875" style="92" customWidth="1"/>
    <col min="4" max="4" width="7.42578125" style="92" customWidth="1"/>
    <col min="5" max="5" width="47.28515625" style="24" customWidth="1"/>
    <col min="6" max="7" width="9.140625" style="24" customWidth="1"/>
    <col min="8" max="8" width="13.7109375" style="24" bestFit="1" customWidth="1"/>
    <col min="9" max="10" width="17.140625" style="109" customWidth="1"/>
    <col min="11" max="11" width="20.5703125" style="109" customWidth="1"/>
    <col min="12" max="12" width="3.28515625" style="24" customWidth="1"/>
    <col min="13" max="13" width="5.140625" style="24" customWidth="1"/>
    <col min="14" max="14" width="4.140625" style="24" customWidth="1"/>
    <col min="15" max="15" width="47.5703125" style="24" customWidth="1"/>
    <col min="16" max="16" width="11.42578125" style="24" customWidth="1"/>
    <col min="17" max="17" width="7.5703125" style="24" hidden="1" customWidth="1"/>
    <col min="18" max="18" width="14.28515625" style="24" hidden="1" customWidth="1"/>
    <col min="19" max="19" width="12.42578125" style="32" hidden="1" customWidth="1"/>
    <col min="20" max="20" width="8.85546875" style="32" hidden="1" customWidth="1"/>
    <col min="21" max="21" width="6.85546875" style="32" hidden="1" customWidth="1"/>
    <col min="22" max="22" width="8.85546875" style="32" hidden="1" customWidth="1"/>
    <col min="23" max="25" width="6.85546875" style="32" hidden="1" customWidth="1"/>
    <col min="26" max="26" width="8.140625" style="32" hidden="1" customWidth="1"/>
    <col min="27" max="27" width="9.85546875" style="24" hidden="1" customWidth="1"/>
    <col min="28" max="28" width="7.7109375" style="24" hidden="1" customWidth="1"/>
    <col min="29" max="29" width="9.85546875" style="24" hidden="1" customWidth="1"/>
    <col min="30" max="31" width="7.42578125" style="24" hidden="1" customWidth="1"/>
    <col min="32" max="32" width="8.85546875" style="24" hidden="1" customWidth="1"/>
    <col min="33" max="33" width="9.85546875" style="24" hidden="1" customWidth="1"/>
    <col min="34" max="37" width="7.42578125" style="24" hidden="1" customWidth="1"/>
    <col min="38" max="40" width="7.42578125" style="24" customWidth="1"/>
    <col min="41" max="16384" width="8.85546875" style="24"/>
  </cols>
  <sheetData>
    <row r="1" spans="1:37" ht="23.25" customHeight="1">
      <c r="A1" s="233" t="s">
        <v>124</v>
      </c>
      <c r="B1" s="233"/>
      <c r="C1" s="233"/>
      <c r="D1" s="231" t="s">
        <v>220</v>
      </c>
      <c r="E1" s="232"/>
      <c r="F1" s="232"/>
      <c r="G1" s="232"/>
      <c r="H1" s="232"/>
      <c r="I1" s="232"/>
      <c r="J1" s="232"/>
      <c r="K1" s="232"/>
    </row>
    <row r="2" spans="1:37" ht="4.5" customHeight="1"/>
    <row r="3" spans="1:37" ht="32.25" customHeight="1">
      <c r="A3" s="239" t="s">
        <v>125</v>
      </c>
      <c r="B3" s="239"/>
      <c r="C3" s="239"/>
      <c r="D3" s="239"/>
      <c r="E3" s="237" t="s">
        <v>221</v>
      </c>
      <c r="F3" s="237"/>
      <c r="G3" s="110"/>
      <c r="H3" s="111" t="s">
        <v>6</v>
      </c>
      <c r="I3" s="178">
        <f>R3</f>
        <v>0</v>
      </c>
      <c r="J3" s="112"/>
      <c r="K3" s="112"/>
      <c r="M3" s="113"/>
      <c r="N3" s="114"/>
      <c r="O3" s="69" t="s">
        <v>129</v>
      </c>
      <c r="P3" s="173">
        <v>1</v>
      </c>
      <c r="R3" s="25">
        <f>S3+T3+U3+Y3</f>
        <v>0</v>
      </c>
      <c r="S3" s="26">
        <f>S5</f>
        <v>0</v>
      </c>
      <c r="T3" s="26">
        <f>S3*0.15</f>
        <v>0</v>
      </c>
      <c r="U3" s="236">
        <f>U5+V5+W5+X5</f>
        <v>0</v>
      </c>
      <c r="V3" s="236"/>
      <c r="W3" s="236"/>
      <c r="X3" s="236"/>
      <c r="Y3" s="27">
        <f>P6</f>
        <v>0</v>
      </c>
      <c r="Z3" s="28"/>
      <c r="AA3" s="29">
        <f>SUM(AB3:AK3)</f>
        <v>0</v>
      </c>
      <c r="AB3" s="29">
        <f>Y3+AB5</f>
        <v>0</v>
      </c>
      <c r="AC3" s="29">
        <f>AC5+T3</f>
        <v>0</v>
      </c>
      <c r="AD3" s="29">
        <f t="shared" ref="AD3:AK3" si="0">AD5</f>
        <v>0</v>
      </c>
      <c r="AE3" s="29">
        <f t="shared" si="0"/>
        <v>0</v>
      </c>
      <c r="AF3" s="29">
        <f t="shared" si="0"/>
        <v>0</v>
      </c>
      <c r="AG3" s="29">
        <f t="shared" si="0"/>
        <v>0</v>
      </c>
      <c r="AH3" s="29">
        <f t="shared" si="0"/>
        <v>0</v>
      </c>
      <c r="AI3" s="29">
        <f t="shared" si="0"/>
        <v>0</v>
      </c>
      <c r="AJ3" s="29">
        <f t="shared" si="0"/>
        <v>0</v>
      </c>
      <c r="AK3" s="29">
        <f t="shared" si="0"/>
        <v>0</v>
      </c>
    </row>
    <row r="4" spans="1:37" ht="35.25" customHeight="1">
      <c r="A4" s="238" t="s">
        <v>2</v>
      </c>
      <c r="B4" s="238"/>
      <c r="C4" s="238"/>
      <c r="D4" s="238"/>
      <c r="E4" s="238"/>
      <c r="F4" s="238"/>
      <c r="G4" s="110"/>
      <c r="H4" s="111" t="s">
        <v>105</v>
      </c>
      <c r="I4" s="179">
        <f>AA3</f>
        <v>0</v>
      </c>
      <c r="J4" s="115"/>
      <c r="K4" s="115"/>
      <c r="O4" s="116" t="str">
        <f>IF(P4&gt;20%,"Plné vykazování výdajů na zaměstnance jsou-li vyšší jak 20% 
Rzeczywiste wykazywanie kosztów pesonelu jeżeli są wyższe niż 20%","Zjednodušené vykazování výdajů na zaměstnance 
Uproszczone wykazywanie kosztów pesonelu")</f>
        <v>Zjednodušené vykazování výdajů na zaměstnance 
Uproszczone wykazywanie kosztów pesonelu</v>
      </c>
      <c r="P4" s="117">
        <f>IF(U3=0,0,S4)</f>
        <v>0</v>
      </c>
      <c r="S4" s="30" t="e">
        <f>S5/U3</f>
        <v>#DIV/0!</v>
      </c>
      <c r="T4" s="31" t="s">
        <v>38</v>
      </c>
      <c r="U4" s="253">
        <v>100</v>
      </c>
      <c r="V4" s="254"/>
      <c r="W4" s="254"/>
      <c r="X4" s="254"/>
      <c r="Y4" s="31" t="s">
        <v>39</v>
      </c>
      <c r="AB4" s="33" t="s">
        <v>59</v>
      </c>
      <c r="AC4" s="33" t="s">
        <v>60</v>
      </c>
      <c r="AD4" s="243" t="s">
        <v>58</v>
      </c>
      <c r="AE4" s="244"/>
      <c r="AF4" s="244"/>
      <c r="AG4" s="244"/>
      <c r="AH4" s="244"/>
      <c r="AI4" s="244"/>
      <c r="AJ4" s="244"/>
      <c r="AK4" s="244"/>
    </row>
    <row r="5" spans="1:37" ht="45.75" customHeight="1">
      <c r="A5" s="240" t="s">
        <v>109</v>
      </c>
      <c r="B5" s="227" t="s">
        <v>32</v>
      </c>
      <c r="C5" s="227" t="s">
        <v>34</v>
      </c>
      <c r="D5" s="227" t="s">
        <v>111</v>
      </c>
      <c r="E5" s="228" t="s">
        <v>1</v>
      </c>
      <c r="F5" s="230" t="s">
        <v>3</v>
      </c>
      <c r="G5" s="230"/>
      <c r="H5" s="230"/>
      <c r="I5" s="242" t="s">
        <v>134</v>
      </c>
      <c r="J5" s="242" t="s">
        <v>127</v>
      </c>
      <c r="K5" s="234" t="s">
        <v>218</v>
      </c>
      <c r="M5" s="88"/>
      <c r="N5" s="118"/>
      <c r="O5" s="119" t="s">
        <v>113</v>
      </c>
      <c r="P5" s="120">
        <f>T3</f>
        <v>0</v>
      </c>
      <c r="Q5" s="34"/>
      <c r="R5" s="35">
        <f>SUM(S5:Z5)</f>
        <v>0</v>
      </c>
      <c r="S5" s="35">
        <f>SUM(S7:S96)</f>
        <v>0</v>
      </c>
      <c r="T5" s="35"/>
      <c r="U5" s="35">
        <f>SUM(U7:U96)</f>
        <v>0</v>
      </c>
      <c r="V5" s="35">
        <f>SUM(V7:V96)</f>
        <v>0</v>
      </c>
      <c r="W5" s="35">
        <f>SUM(W7:W96)</f>
        <v>0</v>
      </c>
      <c r="X5" s="35">
        <f>SUM(X7:X96)</f>
        <v>0</v>
      </c>
      <c r="Y5" s="35">
        <v>0</v>
      </c>
      <c r="Z5" s="35"/>
      <c r="AA5" s="36">
        <f>SUM(AB5:AK5)</f>
        <v>0</v>
      </c>
      <c r="AB5" s="37">
        <f>SUM(AB7:AB96)</f>
        <v>0</v>
      </c>
      <c r="AC5" s="37">
        <f>SUM(AC7:AC96)</f>
        <v>0</v>
      </c>
      <c r="AD5" s="37">
        <f t="shared" ref="AD5:AK5" si="1">SUM(AD7:AD96)</f>
        <v>0</v>
      </c>
      <c r="AE5" s="37">
        <f t="shared" si="1"/>
        <v>0</v>
      </c>
      <c r="AF5" s="37">
        <f t="shared" si="1"/>
        <v>0</v>
      </c>
      <c r="AG5" s="37">
        <f t="shared" si="1"/>
        <v>0</v>
      </c>
      <c r="AH5" s="37">
        <f t="shared" si="1"/>
        <v>0</v>
      </c>
      <c r="AI5" s="37">
        <f t="shared" si="1"/>
        <v>0</v>
      </c>
      <c r="AJ5" s="37">
        <f t="shared" si="1"/>
        <v>0</v>
      </c>
      <c r="AK5" s="37">
        <f t="shared" si="1"/>
        <v>0</v>
      </c>
    </row>
    <row r="6" spans="1:37" ht="54.75" customHeight="1">
      <c r="A6" s="241"/>
      <c r="B6" s="230"/>
      <c r="C6" s="230"/>
      <c r="D6" s="227"/>
      <c r="E6" s="229"/>
      <c r="F6" s="121" t="s">
        <v>40</v>
      </c>
      <c r="G6" s="121" t="s">
        <v>4</v>
      </c>
      <c r="H6" s="121" t="s">
        <v>131</v>
      </c>
      <c r="I6" s="235"/>
      <c r="J6" s="235"/>
      <c r="K6" s="235"/>
      <c r="L6" s="251" t="str">
        <f>IF('Celkový přehled'!B21&gt;'Celkový přehled'!F15,"Snižte výdaje
obnizyć wydatki ","O.K.")</f>
        <v>O.K.</v>
      </c>
      <c r="M6" s="252"/>
      <c r="N6" s="252"/>
      <c r="O6" s="119" t="s">
        <v>217</v>
      </c>
      <c r="P6" s="171">
        <v>0</v>
      </c>
      <c r="R6" s="38" t="s">
        <v>61</v>
      </c>
      <c r="S6" s="39" t="s">
        <v>26</v>
      </c>
      <c r="T6" s="39" t="s">
        <v>28</v>
      </c>
      <c r="U6" s="39" t="s">
        <v>27</v>
      </c>
      <c r="V6" s="39" t="s">
        <v>30</v>
      </c>
      <c r="W6" s="39" t="s">
        <v>31</v>
      </c>
      <c r="X6" s="39" t="s">
        <v>33</v>
      </c>
      <c r="Y6" s="39" t="s">
        <v>29</v>
      </c>
      <c r="Z6" s="39"/>
      <c r="AA6" s="39" t="s">
        <v>5</v>
      </c>
      <c r="AB6" s="40" t="s">
        <v>8</v>
      </c>
      <c r="AC6" s="40">
        <v>1</v>
      </c>
      <c r="AD6" s="40">
        <v>2</v>
      </c>
      <c r="AE6" s="40">
        <v>3</v>
      </c>
      <c r="AF6" s="40">
        <v>4</v>
      </c>
      <c r="AG6" s="40">
        <v>5</v>
      </c>
      <c r="AH6" s="40">
        <v>6</v>
      </c>
      <c r="AI6" s="40">
        <v>7</v>
      </c>
      <c r="AJ6" s="40">
        <v>8</v>
      </c>
      <c r="AK6" s="40">
        <v>9</v>
      </c>
    </row>
    <row r="7" spans="1:37">
      <c r="A7" s="122">
        <v>1</v>
      </c>
      <c r="B7" s="97"/>
      <c r="C7" s="102"/>
      <c r="D7" s="99"/>
      <c r="E7" s="103" t="s">
        <v>219</v>
      </c>
      <c r="F7" s="100"/>
      <c r="G7" s="100"/>
      <c r="H7" s="101"/>
      <c r="I7" s="172">
        <f>H7*G7</f>
        <v>0</v>
      </c>
      <c r="J7" s="172">
        <f>I7/$P$3</f>
        <v>0</v>
      </c>
      <c r="K7" s="176">
        <v>0</v>
      </c>
      <c r="L7" s="123"/>
      <c r="M7" s="247" t="s">
        <v>66</v>
      </c>
      <c r="N7" s="248"/>
      <c r="O7" s="124" t="s">
        <v>138</v>
      </c>
      <c r="P7" s="125"/>
      <c r="S7" s="41">
        <f>IF($B7=1,$J7,0)</f>
        <v>0</v>
      </c>
      <c r="T7" s="41"/>
      <c r="U7" s="41">
        <f>IF($B7=3,$J7,0)</f>
        <v>0</v>
      </c>
      <c r="V7" s="41">
        <f>IF($B7=4,$J7,0)</f>
        <v>0</v>
      </c>
      <c r="W7" s="41">
        <f>IF($B7=5,$J7,0)</f>
        <v>0</v>
      </c>
      <c r="X7" s="41">
        <f>IF($B7=6,$J7,0)</f>
        <v>0</v>
      </c>
      <c r="Y7" s="41"/>
      <c r="Z7" s="41"/>
      <c r="AB7" s="41">
        <f>IF($D7=0,$J7,0)</f>
        <v>0</v>
      </c>
      <c r="AC7" s="41">
        <f>IF($D7=1,$J7,0)</f>
        <v>0</v>
      </c>
      <c r="AD7" s="41">
        <f>IF($D7=2,$J7,0)</f>
        <v>0</v>
      </c>
      <c r="AE7" s="41">
        <f>IF($D7=3,$J7,0)</f>
        <v>0</v>
      </c>
      <c r="AF7" s="41">
        <f>IF($D7=4,$J7,0)</f>
        <v>0</v>
      </c>
      <c r="AG7" s="41">
        <f>IF($D7=5,$J7,0)</f>
        <v>0</v>
      </c>
      <c r="AH7" s="41">
        <f>IF($D7=6,$J7,0)</f>
        <v>0</v>
      </c>
      <c r="AI7" s="41">
        <f>IF($D7=7,$J7,0)</f>
        <v>0</v>
      </c>
      <c r="AJ7" s="41">
        <f>IF($D7=8,$J7,0)</f>
        <v>0</v>
      </c>
      <c r="AK7" s="41">
        <f>IF($D7=9,$J7,0)</f>
        <v>0</v>
      </c>
    </row>
    <row r="8" spans="1:37">
      <c r="A8" s="122">
        <v>2</v>
      </c>
      <c r="B8" s="97"/>
      <c r="C8" s="102"/>
      <c r="D8" s="99"/>
      <c r="E8" s="103"/>
      <c r="F8" s="100"/>
      <c r="G8" s="100"/>
      <c r="H8" s="101"/>
      <c r="I8" s="172">
        <f t="shared" ref="I8:I39" si="2">H8*G8</f>
        <v>0</v>
      </c>
      <c r="J8" s="172">
        <f t="shared" ref="J8:J39" si="3">I8/$P$3</f>
        <v>0</v>
      </c>
      <c r="K8" s="176">
        <v>0</v>
      </c>
      <c r="M8" s="126"/>
      <c r="N8" s="127" t="s">
        <v>110</v>
      </c>
      <c r="O8" s="128" t="s">
        <v>69</v>
      </c>
      <c r="P8" s="125"/>
      <c r="S8" s="41">
        <f>IF($B8=1,$J8,0)</f>
        <v>0</v>
      </c>
      <c r="T8" s="41"/>
      <c r="U8" s="41">
        <f t="shared" ref="U8:U39" si="4">IF($B8=3,$J8,0)</f>
        <v>0</v>
      </c>
      <c r="V8" s="41">
        <f>IF($B8=4,$J8,0)</f>
        <v>0</v>
      </c>
      <c r="W8" s="41">
        <f t="shared" ref="W8:W39" si="5">IF($B8=5,$J8,0)</f>
        <v>0</v>
      </c>
      <c r="X8" s="41">
        <f t="shared" ref="X8:X39" si="6">IF($B8=6,$J8,0)</f>
        <v>0</v>
      </c>
      <c r="Y8" s="41"/>
      <c r="Z8" s="41"/>
      <c r="AB8" s="41">
        <f t="shared" ref="AB8:AB39" si="7">IF($D8=0,$J8,0)</f>
        <v>0</v>
      </c>
      <c r="AC8" s="41">
        <f t="shared" ref="AC8:AC39" si="8">IF($D8=1,$J8,0)</f>
        <v>0</v>
      </c>
      <c r="AD8" s="41">
        <f t="shared" ref="AD8:AD39" si="9">IF($D8=2,$J8,0)</f>
        <v>0</v>
      </c>
      <c r="AE8" s="41">
        <f t="shared" ref="AE8:AE39" si="10">IF($D8=3,$J8,0)</f>
        <v>0</v>
      </c>
      <c r="AF8" s="41">
        <f t="shared" ref="AF8:AF39" si="11">IF($D8=4,$J8,0)</f>
        <v>0</v>
      </c>
      <c r="AG8" s="41">
        <f t="shared" ref="AG8:AG39" si="12">IF($D8=5,$J8,0)</f>
        <v>0</v>
      </c>
      <c r="AH8" s="41">
        <f t="shared" ref="AH8:AH39" si="13">IF($D8=6,$J8,0)</f>
        <v>0</v>
      </c>
      <c r="AI8" s="41">
        <f t="shared" ref="AI8:AI39" si="14">IF($D8=7,$J8,0)</f>
        <v>0</v>
      </c>
      <c r="AJ8" s="41">
        <f t="shared" ref="AJ8:AJ39" si="15">IF($D8=8,$J8,0)</f>
        <v>0</v>
      </c>
      <c r="AK8" s="41">
        <f t="shared" ref="AK8:AK39" si="16">IF($D8=9,$J8,0)</f>
        <v>0</v>
      </c>
    </row>
    <row r="9" spans="1:37">
      <c r="A9" s="122">
        <v>3</v>
      </c>
      <c r="B9" s="104"/>
      <c r="C9" s="98"/>
      <c r="D9" s="99"/>
      <c r="E9" s="103"/>
      <c r="F9" s="100"/>
      <c r="G9" s="100"/>
      <c r="H9" s="101"/>
      <c r="I9" s="172">
        <f t="shared" si="2"/>
        <v>0</v>
      </c>
      <c r="J9" s="172">
        <f t="shared" si="3"/>
        <v>0</v>
      </c>
      <c r="K9" s="176">
        <v>0</v>
      </c>
      <c r="M9" s="129"/>
      <c r="N9" s="130" t="s">
        <v>183</v>
      </c>
      <c r="O9" s="128" t="s">
        <v>68</v>
      </c>
      <c r="P9" s="125"/>
      <c r="S9" s="41">
        <f t="shared" ref="S9:S39" si="17">IF($B9=1,$J9,0)</f>
        <v>0</v>
      </c>
      <c r="T9" s="41"/>
      <c r="U9" s="41">
        <f t="shared" si="4"/>
        <v>0</v>
      </c>
      <c r="V9" s="41">
        <f t="shared" ref="V9:V39" si="18">IF($B9=4,$J9,0)</f>
        <v>0</v>
      </c>
      <c r="W9" s="41">
        <f t="shared" si="5"/>
        <v>0</v>
      </c>
      <c r="X9" s="41">
        <f t="shared" si="6"/>
        <v>0</v>
      </c>
      <c r="Y9" s="41"/>
      <c r="Z9" s="41"/>
      <c r="AB9" s="41">
        <f t="shared" si="7"/>
        <v>0</v>
      </c>
      <c r="AC9" s="41">
        <f t="shared" si="8"/>
        <v>0</v>
      </c>
      <c r="AD9" s="41">
        <f t="shared" si="9"/>
        <v>0</v>
      </c>
      <c r="AE9" s="41">
        <f t="shared" si="10"/>
        <v>0</v>
      </c>
      <c r="AF9" s="41">
        <f t="shared" si="11"/>
        <v>0</v>
      </c>
      <c r="AG9" s="41">
        <f t="shared" si="12"/>
        <v>0</v>
      </c>
      <c r="AH9" s="41">
        <f t="shared" si="13"/>
        <v>0</v>
      </c>
      <c r="AI9" s="41">
        <f t="shared" si="14"/>
        <v>0</v>
      </c>
      <c r="AJ9" s="41">
        <f t="shared" si="15"/>
        <v>0</v>
      </c>
      <c r="AK9" s="41">
        <f t="shared" si="16"/>
        <v>0</v>
      </c>
    </row>
    <row r="10" spans="1:37">
      <c r="A10" s="122">
        <v>4</v>
      </c>
      <c r="B10" s="104"/>
      <c r="C10" s="98"/>
      <c r="D10" s="99"/>
      <c r="E10" s="103"/>
      <c r="F10" s="100"/>
      <c r="G10" s="100"/>
      <c r="H10" s="101"/>
      <c r="I10" s="172">
        <f t="shared" si="2"/>
        <v>0</v>
      </c>
      <c r="J10" s="172">
        <f t="shared" si="3"/>
        <v>0</v>
      </c>
      <c r="K10" s="176">
        <v>0</v>
      </c>
      <c r="M10" s="129"/>
      <c r="N10" s="130" t="s">
        <v>150</v>
      </c>
      <c r="O10" s="128" t="s">
        <v>9</v>
      </c>
      <c r="P10" s="125"/>
      <c r="S10" s="41">
        <f t="shared" si="17"/>
        <v>0</v>
      </c>
      <c r="T10" s="41"/>
      <c r="U10" s="41">
        <f t="shared" si="4"/>
        <v>0</v>
      </c>
      <c r="V10" s="41">
        <f t="shared" si="18"/>
        <v>0</v>
      </c>
      <c r="W10" s="41">
        <f t="shared" si="5"/>
        <v>0</v>
      </c>
      <c r="X10" s="41">
        <f t="shared" si="6"/>
        <v>0</v>
      </c>
      <c r="Y10" s="41"/>
      <c r="Z10" s="41"/>
      <c r="AB10" s="41">
        <f t="shared" si="7"/>
        <v>0</v>
      </c>
      <c r="AC10" s="41">
        <f t="shared" si="8"/>
        <v>0</v>
      </c>
      <c r="AD10" s="41">
        <f t="shared" si="9"/>
        <v>0</v>
      </c>
      <c r="AE10" s="41">
        <f t="shared" si="10"/>
        <v>0</v>
      </c>
      <c r="AF10" s="41">
        <f t="shared" si="11"/>
        <v>0</v>
      </c>
      <c r="AG10" s="41">
        <f t="shared" si="12"/>
        <v>0</v>
      </c>
      <c r="AH10" s="41">
        <f t="shared" si="13"/>
        <v>0</v>
      </c>
      <c r="AI10" s="41">
        <f t="shared" si="14"/>
        <v>0</v>
      </c>
      <c r="AJ10" s="41">
        <f t="shared" si="15"/>
        <v>0</v>
      </c>
      <c r="AK10" s="41">
        <f t="shared" si="16"/>
        <v>0</v>
      </c>
    </row>
    <row r="11" spans="1:37">
      <c r="A11" s="122">
        <v>5</v>
      </c>
      <c r="B11" s="104"/>
      <c r="C11" s="98"/>
      <c r="D11" s="99"/>
      <c r="E11" s="103"/>
      <c r="F11" s="100"/>
      <c r="G11" s="100"/>
      <c r="H11" s="101"/>
      <c r="I11" s="172">
        <f t="shared" si="2"/>
        <v>0</v>
      </c>
      <c r="J11" s="172">
        <f t="shared" si="3"/>
        <v>0</v>
      </c>
      <c r="K11" s="176">
        <v>0</v>
      </c>
      <c r="M11" s="129"/>
      <c r="N11" s="130" t="s">
        <v>151</v>
      </c>
      <c r="O11" s="128" t="s">
        <v>46</v>
      </c>
      <c r="P11" s="125"/>
      <c r="S11" s="41">
        <f t="shared" si="17"/>
        <v>0</v>
      </c>
      <c r="T11" s="41"/>
      <c r="U11" s="41">
        <f t="shared" si="4"/>
        <v>0</v>
      </c>
      <c r="V11" s="41">
        <f t="shared" si="18"/>
        <v>0</v>
      </c>
      <c r="W11" s="41">
        <f t="shared" si="5"/>
        <v>0</v>
      </c>
      <c r="X11" s="41">
        <f t="shared" si="6"/>
        <v>0</v>
      </c>
      <c r="Y11" s="41"/>
      <c r="Z11" s="41"/>
      <c r="AB11" s="41">
        <f t="shared" si="7"/>
        <v>0</v>
      </c>
      <c r="AC11" s="41">
        <f t="shared" si="8"/>
        <v>0</v>
      </c>
      <c r="AD11" s="41">
        <f t="shared" si="9"/>
        <v>0</v>
      </c>
      <c r="AE11" s="41">
        <f t="shared" si="10"/>
        <v>0</v>
      </c>
      <c r="AF11" s="41">
        <f t="shared" si="11"/>
        <v>0</v>
      </c>
      <c r="AG11" s="41">
        <f t="shared" si="12"/>
        <v>0</v>
      </c>
      <c r="AH11" s="41">
        <f t="shared" si="13"/>
        <v>0</v>
      </c>
      <c r="AI11" s="41">
        <f t="shared" si="14"/>
        <v>0</v>
      </c>
      <c r="AJ11" s="41">
        <f t="shared" si="15"/>
        <v>0</v>
      </c>
      <c r="AK11" s="41">
        <f t="shared" si="16"/>
        <v>0</v>
      </c>
    </row>
    <row r="12" spans="1:37">
      <c r="A12" s="122">
        <v>6</v>
      </c>
      <c r="B12" s="104"/>
      <c r="C12" s="98"/>
      <c r="D12" s="99"/>
      <c r="E12" s="103"/>
      <c r="F12" s="100"/>
      <c r="G12" s="100"/>
      <c r="H12" s="101"/>
      <c r="I12" s="172">
        <f t="shared" si="2"/>
        <v>0</v>
      </c>
      <c r="J12" s="172">
        <f t="shared" si="3"/>
        <v>0</v>
      </c>
      <c r="K12" s="176">
        <v>0</v>
      </c>
      <c r="M12" s="126"/>
      <c r="N12" s="127" t="s">
        <v>152</v>
      </c>
      <c r="O12" s="128" t="s">
        <v>10</v>
      </c>
      <c r="P12" s="125"/>
      <c r="S12" s="41">
        <f t="shared" si="17"/>
        <v>0</v>
      </c>
      <c r="T12" s="41"/>
      <c r="U12" s="41">
        <f t="shared" si="4"/>
        <v>0</v>
      </c>
      <c r="V12" s="41">
        <f t="shared" si="18"/>
        <v>0</v>
      </c>
      <c r="W12" s="41">
        <f t="shared" si="5"/>
        <v>0</v>
      </c>
      <c r="X12" s="41">
        <f t="shared" si="6"/>
        <v>0</v>
      </c>
      <c r="Y12" s="41"/>
      <c r="Z12" s="41"/>
      <c r="AB12" s="41">
        <f t="shared" si="7"/>
        <v>0</v>
      </c>
      <c r="AC12" s="41">
        <f t="shared" si="8"/>
        <v>0</v>
      </c>
      <c r="AD12" s="41">
        <f t="shared" si="9"/>
        <v>0</v>
      </c>
      <c r="AE12" s="41">
        <f t="shared" si="10"/>
        <v>0</v>
      </c>
      <c r="AF12" s="41">
        <f t="shared" si="11"/>
        <v>0</v>
      </c>
      <c r="AG12" s="41">
        <f t="shared" si="12"/>
        <v>0</v>
      </c>
      <c r="AH12" s="41">
        <f t="shared" si="13"/>
        <v>0</v>
      </c>
      <c r="AI12" s="41">
        <f t="shared" si="14"/>
        <v>0</v>
      </c>
      <c r="AJ12" s="41">
        <f t="shared" si="15"/>
        <v>0</v>
      </c>
      <c r="AK12" s="41">
        <f t="shared" si="16"/>
        <v>0</v>
      </c>
    </row>
    <row r="13" spans="1:37">
      <c r="A13" s="122">
        <v>7</v>
      </c>
      <c r="B13" s="104"/>
      <c r="C13" s="98"/>
      <c r="D13" s="99"/>
      <c r="E13" s="103"/>
      <c r="F13" s="100"/>
      <c r="G13" s="100"/>
      <c r="H13" s="101"/>
      <c r="I13" s="172">
        <f t="shared" si="2"/>
        <v>0</v>
      </c>
      <c r="J13" s="172">
        <f t="shared" si="3"/>
        <v>0</v>
      </c>
      <c r="K13" s="176">
        <v>0</v>
      </c>
      <c r="M13" s="129"/>
      <c r="N13" s="130" t="s">
        <v>184</v>
      </c>
      <c r="O13" s="128" t="s">
        <v>101</v>
      </c>
      <c r="P13" s="125"/>
      <c r="S13" s="41">
        <f t="shared" si="17"/>
        <v>0</v>
      </c>
      <c r="T13" s="41"/>
      <c r="U13" s="41">
        <f t="shared" si="4"/>
        <v>0</v>
      </c>
      <c r="V13" s="41">
        <f t="shared" si="18"/>
        <v>0</v>
      </c>
      <c r="W13" s="41">
        <f t="shared" si="5"/>
        <v>0</v>
      </c>
      <c r="X13" s="41">
        <f t="shared" si="6"/>
        <v>0</v>
      </c>
      <c r="Y13" s="41"/>
      <c r="Z13" s="41"/>
      <c r="AB13" s="41">
        <f t="shared" si="7"/>
        <v>0</v>
      </c>
      <c r="AC13" s="41">
        <f t="shared" si="8"/>
        <v>0</v>
      </c>
      <c r="AD13" s="41">
        <f t="shared" si="9"/>
        <v>0</v>
      </c>
      <c r="AE13" s="41">
        <f t="shared" si="10"/>
        <v>0</v>
      </c>
      <c r="AF13" s="41">
        <f t="shared" si="11"/>
        <v>0</v>
      </c>
      <c r="AG13" s="41">
        <f t="shared" si="12"/>
        <v>0</v>
      </c>
      <c r="AH13" s="41">
        <f t="shared" si="13"/>
        <v>0</v>
      </c>
      <c r="AI13" s="41">
        <f t="shared" si="14"/>
        <v>0</v>
      </c>
      <c r="AJ13" s="41">
        <f t="shared" si="15"/>
        <v>0</v>
      </c>
      <c r="AK13" s="41">
        <f t="shared" si="16"/>
        <v>0</v>
      </c>
    </row>
    <row r="14" spans="1:37">
      <c r="A14" s="122">
        <v>8</v>
      </c>
      <c r="B14" s="104"/>
      <c r="C14" s="98"/>
      <c r="D14" s="99"/>
      <c r="E14" s="103"/>
      <c r="F14" s="100"/>
      <c r="G14" s="100"/>
      <c r="H14" s="101"/>
      <c r="I14" s="172">
        <f t="shared" si="2"/>
        <v>0</v>
      </c>
      <c r="J14" s="172">
        <f t="shared" si="3"/>
        <v>0</v>
      </c>
      <c r="K14" s="176">
        <v>0</v>
      </c>
      <c r="M14" s="129"/>
      <c r="N14" s="130" t="s">
        <v>185</v>
      </c>
      <c r="O14" s="128" t="s">
        <v>11</v>
      </c>
      <c r="P14" s="125"/>
      <c r="S14" s="41">
        <f t="shared" si="17"/>
        <v>0</v>
      </c>
      <c r="T14" s="41"/>
      <c r="U14" s="41">
        <f t="shared" si="4"/>
        <v>0</v>
      </c>
      <c r="V14" s="41">
        <f t="shared" si="18"/>
        <v>0</v>
      </c>
      <c r="W14" s="41">
        <f t="shared" si="5"/>
        <v>0</v>
      </c>
      <c r="X14" s="41">
        <f t="shared" si="6"/>
        <v>0</v>
      </c>
      <c r="Y14" s="41"/>
      <c r="Z14" s="41"/>
      <c r="AB14" s="41">
        <f t="shared" si="7"/>
        <v>0</v>
      </c>
      <c r="AC14" s="41">
        <f t="shared" si="8"/>
        <v>0</v>
      </c>
      <c r="AD14" s="41">
        <f t="shared" si="9"/>
        <v>0</v>
      </c>
      <c r="AE14" s="41">
        <f t="shared" si="10"/>
        <v>0</v>
      </c>
      <c r="AF14" s="41">
        <f t="shared" si="11"/>
        <v>0</v>
      </c>
      <c r="AG14" s="41">
        <f t="shared" si="12"/>
        <v>0</v>
      </c>
      <c r="AH14" s="41">
        <f t="shared" si="13"/>
        <v>0</v>
      </c>
      <c r="AI14" s="41">
        <f t="shared" si="14"/>
        <v>0</v>
      </c>
      <c r="AJ14" s="41">
        <f t="shared" si="15"/>
        <v>0</v>
      </c>
      <c r="AK14" s="41">
        <f t="shared" si="16"/>
        <v>0</v>
      </c>
    </row>
    <row r="15" spans="1:37">
      <c r="A15" s="122">
        <v>9</v>
      </c>
      <c r="B15" s="104"/>
      <c r="C15" s="98"/>
      <c r="D15" s="99"/>
      <c r="E15" s="103"/>
      <c r="F15" s="100"/>
      <c r="G15" s="100"/>
      <c r="H15" s="101"/>
      <c r="I15" s="172">
        <f t="shared" si="2"/>
        <v>0</v>
      </c>
      <c r="J15" s="172">
        <f t="shared" si="3"/>
        <v>0</v>
      </c>
      <c r="K15" s="176">
        <v>0</v>
      </c>
      <c r="M15" s="129"/>
      <c r="N15" s="130" t="s">
        <v>153</v>
      </c>
      <c r="O15" s="128" t="s">
        <v>63</v>
      </c>
      <c r="P15" s="132"/>
      <c r="S15" s="41">
        <f t="shared" si="17"/>
        <v>0</v>
      </c>
      <c r="T15" s="41"/>
      <c r="U15" s="41">
        <f t="shared" si="4"/>
        <v>0</v>
      </c>
      <c r="V15" s="41">
        <f t="shared" si="18"/>
        <v>0</v>
      </c>
      <c r="W15" s="41">
        <f t="shared" si="5"/>
        <v>0</v>
      </c>
      <c r="X15" s="41">
        <f t="shared" si="6"/>
        <v>0</v>
      </c>
      <c r="Y15" s="41"/>
      <c r="Z15" s="41"/>
      <c r="AB15" s="41">
        <f t="shared" si="7"/>
        <v>0</v>
      </c>
      <c r="AC15" s="41">
        <f t="shared" si="8"/>
        <v>0</v>
      </c>
      <c r="AD15" s="41">
        <f t="shared" si="9"/>
        <v>0</v>
      </c>
      <c r="AE15" s="41">
        <f t="shared" si="10"/>
        <v>0</v>
      </c>
      <c r="AF15" s="41">
        <f t="shared" si="11"/>
        <v>0</v>
      </c>
      <c r="AG15" s="41">
        <f t="shared" si="12"/>
        <v>0</v>
      </c>
      <c r="AH15" s="41">
        <f t="shared" si="13"/>
        <v>0</v>
      </c>
      <c r="AI15" s="41">
        <f t="shared" si="14"/>
        <v>0</v>
      </c>
      <c r="AJ15" s="41">
        <f t="shared" si="15"/>
        <v>0</v>
      </c>
      <c r="AK15" s="41">
        <f t="shared" si="16"/>
        <v>0</v>
      </c>
    </row>
    <row r="16" spans="1:37">
      <c r="A16" s="122">
        <v>10</v>
      </c>
      <c r="B16" s="104"/>
      <c r="C16" s="98"/>
      <c r="D16" s="99"/>
      <c r="E16" s="103"/>
      <c r="F16" s="100"/>
      <c r="G16" s="100"/>
      <c r="H16" s="101"/>
      <c r="I16" s="172">
        <f t="shared" si="2"/>
        <v>0</v>
      </c>
      <c r="J16" s="172">
        <f t="shared" si="3"/>
        <v>0</v>
      </c>
      <c r="K16" s="176">
        <v>0</v>
      </c>
      <c r="M16" s="126"/>
      <c r="N16" s="131" t="s">
        <v>154</v>
      </c>
      <c r="O16" s="128" t="s">
        <v>12</v>
      </c>
      <c r="P16" s="125"/>
      <c r="S16" s="41">
        <f t="shared" si="17"/>
        <v>0</v>
      </c>
      <c r="T16" s="41"/>
      <c r="U16" s="41">
        <f t="shared" si="4"/>
        <v>0</v>
      </c>
      <c r="V16" s="41">
        <f t="shared" si="18"/>
        <v>0</v>
      </c>
      <c r="W16" s="41">
        <f t="shared" si="5"/>
        <v>0</v>
      </c>
      <c r="X16" s="41">
        <f t="shared" si="6"/>
        <v>0</v>
      </c>
      <c r="Y16" s="41"/>
      <c r="Z16" s="41"/>
      <c r="AB16" s="41">
        <f t="shared" si="7"/>
        <v>0</v>
      </c>
      <c r="AC16" s="41">
        <f t="shared" si="8"/>
        <v>0</v>
      </c>
      <c r="AD16" s="41">
        <f t="shared" si="9"/>
        <v>0</v>
      </c>
      <c r="AE16" s="41">
        <f t="shared" si="10"/>
        <v>0</v>
      </c>
      <c r="AF16" s="41">
        <f t="shared" si="11"/>
        <v>0</v>
      </c>
      <c r="AG16" s="41">
        <f t="shared" si="12"/>
        <v>0</v>
      </c>
      <c r="AH16" s="41">
        <f t="shared" si="13"/>
        <v>0</v>
      </c>
      <c r="AI16" s="41">
        <f t="shared" si="14"/>
        <v>0</v>
      </c>
      <c r="AJ16" s="41">
        <f t="shared" si="15"/>
        <v>0</v>
      </c>
      <c r="AK16" s="41">
        <f t="shared" si="16"/>
        <v>0</v>
      </c>
    </row>
    <row r="17" spans="1:37">
      <c r="A17" s="122">
        <v>11</v>
      </c>
      <c r="B17" s="104"/>
      <c r="C17" s="98"/>
      <c r="D17" s="99"/>
      <c r="E17" s="103"/>
      <c r="F17" s="100"/>
      <c r="G17" s="100"/>
      <c r="H17" s="101"/>
      <c r="I17" s="172">
        <f t="shared" si="2"/>
        <v>0</v>
      </c>
      <c r="J17" s="172">
        <f t="shared" si="3"/>
        <v>0</v>
      </c>
      <c r="K17" s="176">
        <v>0</v>
      </c>
      <c r="M17" s="129"/>
      <c r="N17" s="130" t="s">
        <v>186</v>
      </c>
      <c r="O17" s="128" t="s">
        <v>64</v>
      </c>
      <c r="P17" s="132"/>
      <c r="S17" s="41">
        <f t="shared" si="17"/>
        <v>0</v>
      </c>
      <c r="T17" s="41"/>
      <c r="U17" s="41">
        <f t="shared" si="4"/>
        <v>0</v>
      </c>
      <c r="V17" s="41">
        <f t="shared" si="18"/>
        <v>0</v>
      </c>
      <c r="W17" s="41">
        <f t="shared" si="5"/>
        <v>0</v>
      </c>
      <c r="X17" s="41">
        <f t="shared" si="6"/>
        <v>0</v>
      </c>
      <c r="Y17" s="41"/>
      <c r="Z17" s="41"/>
      <c r="AB17" s="41">
        <f t="shared" si="7"/>
        <v>0</v>
      </c>
      <c r="AC17" s="41">
        <f t="shared" si="8"/>
        <v>0</v>
      </c>
      <c r="AD17" s="41">
        <f t="shared" si="9"/>
        <v>0</v>
      </c>
      <c r="AE17" s="41">
        <f t="shared" si="10"/>
        <v>0</v>
      </c>
      <c r="AF17" s="41">
        <f t="shared" si="11"/>
        <v>0</v>
      </c>
      <c r="AG17" s="41">
        <f t="shared" si="12"/>
        <v>0</v>
      </c>
      <c r="AH17" s="41">
        <f t="shared" si="13"/>
        <v>0</v>
      </c>
      <c r="AI17" s="41">
        <f t="shared" si="14"/>
        <v>0</v>
      </c>
      <c r="AJ17" s="41">
        <f t="shared" si="15"/>
        <v>0</v>
      </c>
      <c r="AK17" s="41">
        <f t="shared" si="16"/>
        <v>0</v>
      </c>
    </row>
    <row r="18" spans="1:37">
      <c r="A18" s="122">
        <v>12</v>
      </c>
      <c r="B18" s="104"/>
      <c r="C18" s="98"/>
      <c r="D18" s="99"/>
      <c r="E18" s="103"/>
      <c r="F18" s="100"/>
      <c r="G18" s="100"/>
      <c r="H18" s="101"/>
      <c r="I18" s="172">
        <f t="shared" si="2"/>
        <v>0</v>
      </c>
      <c r="J18" s="172">
        <f t="shared" si="3"/>
        <v>0</v>
      </c>
      <c r="K18" s="176">
        <v>0</v>
      </c>
      <c r="M18" s="126"/>
      <c r="N18" s="131" t="s">
        <v>155</v>
      </c>
      <c r="O18" s="128" t="s">
        <v>71</v>
      </c>
      <c r="P18" s="125"/>
      <c r="S18" s="41">
        <f t="shared" si="17"/>
        <v>0</v>
      </c>
      <c r="T18" s="41"/>
      <c r="U18" s="41">
        <f t="shared" si="4"/>
        <v>0</v>
      </c>
      <c r="V18" s="41">
        <f t="shared" si="18"/>
        <v>0</v>
      </c>
      <c r="W18" s="41">
        <f t="shared" si="5"/>
        <v>0</v>
      </c>
      <c r="X18" s="41">
        <f t="shared" si="6"/>
        <v>0</v>
      </c>
      <c r="Y18" s="41"/>
      <c r="Z18" s="41"/>
      <c r="AB18" s="41">
        <f t="shared" si="7"/>
        <v>0</v>
      </c>
      <c r="AC18" s="41">
        <f t="shared" si="8"/>
        <v>0</v>
      </c>
      <c r="AD18" s="41">
        <f t="shared" si="9"/>
        <v>0</v>
      </c>
      <c r="AE18" s="41">
        <f t="shared" si="10"/>
        <v>0</v>
      </c>
      <c r="AF18" s="41">
        <f t="shared" si="11"/>
        <v>0</v>
      </c>
      <c r="AG18" s="41">
        <f t="shared" si="12"/>
        <v>0</v>
      </c>
      <c r="AH18" s="41">
        <f t="shared" si="13"/>
        <v>0</v>
      </c>
      <c r="AI18" s="41">
        <f t="shared" si="14"/>
        <v>0</v>
      </c>
      <c r="AJ18" s="41">
        <f t="shared" si="15"/>
        <v>0</v>
      </c>
      <c r="AK18" s="41">
        <f t="shared" si="16"/>
        <v>0</v>
      </c>
    </row>
    <row r="19" spans="1:37">
      <c r="A19" s="122">
        <v>13</v>
      </c>
      <c r="B19" s="104"/>
      <c r="C19" s="98"/>
      <c r="D19" s="99"/>
      <c r="E19" s="103"/>
      <c r="F19" s="100"/>
      <c r="G19" s="100"/>
      <c r="H19" s="101"/>
      <c r="I19" s="172">
        <f t="shared" si="2"/>
        <v>0</v>
      </c>
      <c r="J19" s="172">
        <f t="shared" si="3"/>
        <v>0</v>
      </c>
      <c r="K19" s="176">
        <v>0</v>
      </c>
      <c r="M19" s="129"/>
      <c r="N19" s="130" t="s">
        <v>187</v>
      </c>
      <c r="O19" s="128" t="s">
        <v>70</v>
      </c>
      <c r="P19" s="132"/>
      <c r="S19" s="41">
        <f t="shared" si="17"/>
        <v>0</v>
      </c>
      <c r="T19" s="41"/>
      <c r="U19" s="41">
        <f t="shared" si="4"/>
        <v>0</v>
      </c>
      <c r="V19" s="41">
        <f t="shared" si="18"/>
        <v>0</v>
      </c>
      <c r="W19" s="41">
        <f t="shared" si="5"/>
        <v>0</v>
      </c>
      <c r="X19" s="41">
        <f t="shared" si="6"/>
        <v>0</v>
      </c>
      <c r="Y19" s="41"/>
      <c r="Z19" s="41"/>
      <c r="AB19" s="41">
        <f t="shared" si="7"/>
        <v>0</v>
      </c>
      <c r="AC19" s="41">
        <f t="shared" si="8"/>
        <v>0</v>
      </c>
      <c r="AD19" s="41">
        <f t="shared" si="9"/>
        <v>0</v>
      </c>
      <c r="AE19" s="41">
        <f t="shared" si="10"/>
        <v>0</v>
      </c>
      <c r="AF19" s="41">
        <f t="shared" si="11"/>
        <v>0</v>
      </c>
      <c r="AG19" s="41">
        <f t="shared" si="12"/>
        <v>0</v>
      </c>
      <c r="AH19" s="41">
        <f t="shared" si="13"/>
        <v>0</v>
      </c>
      <c r="AI19" s="41">
        <f t="shared" si="14"/>
        <v>0</v>
      </c>
      <c r="AJ19" s="41">
        <f t="shared" si="15"/>
        <v>0</v>
      </c>
      <c r="AK19" s="41">
        <f t="shared" si="16"/>
        <v>0</v>
      </c>
    </row>
    <row r="20" spans="1:37">
      <c r="A20" s="122">
        <v>14</v>
      </c>
      <c r="B20" s="104"/>
      <c r="C20" s="98"/>
      <c r="D20" s="99"/>
      <c r="E20" s="103"/>
      <c r="F20" s="100"/>
      <c r="G20" s="100"/>
      <c r="H20" s="101"/>
      <c r="I20" s="172">
        <f t="shared" si="2"/>
        <v>0</v>
      </c>
      <c r="J20" s="172">
        <f t="shared" si="3"/>
        <v>0</v>
      </c>
      <c r="K20" s="176">
        <v>0</v>
      </c>
      <c r="M20" s="126"/>
      <c r="N20" s="131" t="s">
        <v>188</v>
      </c>
      <c r="O20" s="128" t="s">
        <v>73</v>
      </c>
      <c r="P20" s="125"/>
      <c r="S20" s="41">
        <f t="shared" si="17"/>
        <v>0</v>
      </c>
      <c r="T20" s="41"/>
      <c r="U20" s="41">
        <f t="shared" si="4"/>
        <v>0</v>
      </c>
      <c r="V20" s="41">
        <f t="shared" si="18"/>
        <v>0</v>
      </c>
      <c r="W20" s="41">
        <f t="shared" si="5"/>
        <v>0</v>
      </c>
      <c r="X20" s="41">
        <f t="shared" si="6"/>
        <v>0</v>
      </c>
      <c r="Y20" s="41"/>
      <c r="Z20" s="41"/>
      <c r="AB20" s="41">
        <f t="shared" si="7"/>
        <v>0</v>
      </c>
      <c r="AC20" s="41">
        <f t="shared" si="8"/>
        <v>0</v>
      </c>
      <c r="AD20" s="41">
        <f t="shared" si="9"/>
        <v>0</v>
      </c>
      <c r="AE20" s="41">
        <f t="shared" si="10"/>
        <v>0</v>
      </c>
      <c r="AF20" s="41">
        <f t="shared" si="11"/>
        <v>0</v>
      </c>
      <c r="AG20" s="41">
        <f t="shared" si="12"/>
        <v>0</v>
      </c>
      <c r="AH20" s="41">
        <f t="shared" si="13"/>
        <v>0</v>
      </c>
      <c r="AI20" s="41">
        <f t="shared" si="14"/>
        <v>0</v>
      </c>
      <c r="AJ20" s="41">
        <f t="shared" si="15"/>
        <v>0</v>
      </c>
      <c r="AK20" s="41">
        <f t="shared" si="16"/>
        <v>0</v>
      </c>
    </row>
    <row r="21" spans="1:37">
      <c r="A21" s="122">
        <v>15</v>
      </c>
      <c r="B21" s="104"/>
      <c r="C21" s="98"/>
      <c r="D21" s="99"/>
      <c r="E21" s="103"/>
      <c r="F21" s="100"/>
      <c r="G21" s="100"/>
      <c r="H21" s="101"/>
      <c r="I21" s="172">
        <f t="shared" si="2"/>
        <v>0</v>
      </c>
      <c r="J21" s="172">
        <f t="shared" si="3"/>
        <v>0</v>
      </c>
      <c r="K21" s="176">
        <v>0</v>
      </c>
      <c r="M21" s="129"/>
      <c r="N21" s="130" t="s">
        <v>189</v>
      </c>
      <c r="O21" s="128" t="s">
        <v>72</v>
      </c>
      <c r="P21" s="132"/>
      <c r="S21" s="41">
        <f t="shared" si="17"/>
        <v>0</v>
      </c>
      <c r="T21" s="41"/>
      <c r="U21" s="41">
        <f t="shared" si="4"/>
        <v>0</v>
      </c>
      <c r="V21" s="41">
        <f t="shared" si="18"/>
        <v>0</v>
      </c>
      <c r="W21" s="41">
        <f t="shared" si="5"/>
        <v>0</v>
      </c>
      <c r="X21" s="41">
        <f t="shared" si="6"/>
        <v>0</v>
      </c>
      <c r="Y21" s="41"/>
      <c r="Z21" s="41"/>
      <c r="AB21" s="41">
        <f t="shared" si="7"/>
        <v>0</v>
      </c>
      <c r="AC21" s="41">
        <f t="shared" si="8"/>
        <v>0</v>
      </c>
      <c r="AD21" s="41">
        <f t="shared" si="9"/>
        <v>0</v>
      </c>
      <c r="AE21" s="41">
        <f t="shared" si="10"/>
        <v>0</v>
      </c>
      <c r="AF21" s="41">
        <f t="shared" si="11"/>
        <v>0</v>
      </c>
      <c r="AG21" s="41">
        <f t="shared" si="12"/>
        <v>0</v>
      </c>
      <c r="AH21" s="41">
        <f t="shared" si="13"/>
        <v>0</v>
      </c>
      <c r="AI21" s="41">
        <f t="shared" si="14"/>
        <v>0</v>
      </c>
      <c r="AJ21" s="41">
        <f t="shared" si="15"/>
        <v>0</v>
      </c>
      <c r="AK21" s="41">
        <f t="shared" si="16"/>
        <v>0</v>
      </c>
    </row>
    <row r="22" spans="1:37">
      <c r="A22" s="122">
        <v>16</v>
      </c>
      <c r="B22" s="104"/>
      <c r="C22" s="98"/>
      <c r="D22" s="99"/>
      <c r="E22" s="103"/>
      <c r="F22" s="100"/>
      <c r="G22" s="100"/>
      <c r="H22" s="101"/>
      <c r="I22" s="172">
        <f t="shared" si="2"/>
        <v>0</v>
      </c>
      <c r="J22" s="172">
        <f t="shared" si="3"/>
        <v>0</v>
      </c>
      <c r="K22" s="176">
        <v>0</v>
      </c>
      <c r="M22" s="126"/>
      <c r="N22" s="131" t="s">
        <v>156</v>
      </c>
      <c r="O22" s="128" t="s">
        <v>74</v>
      </c>
      <c r="P22" s="125"/>
      <c r="S22" s="41">
        <f t="shared" si="17"/>
        <v>0</v>
      </c>
      <c r="T22" s="41"/>
      <c r="U22" s="41">
        <f t="shared" si="4"/>
        <v>0</v>
      </c>
      <c r="V22" s="41">
        <f t="shared" si="18"/>
        <v>0</v>
      </c>
      <c r="W22" s="41">
        <f t="shared" si="5"/>
        <v>0</v>
      </c>
      <c r="X22" s="41">
        <f t="shared" si="6"/>
        <v>0</v>
      </c>
      <c r="Y22" s="41"/>
      <c r="Z22" s="41"/>
      <c r="AB22" s="41">
        <f t="shared" si="7"/>
        <v>0</v>
      </c>
      <c r="AC22" s="41">
        <f t="shared" si="8"/>
        <v>0</v>
      </c>
      <c r="AD22" s="41">
        <f t="shared" si="9"/>
        <v>0</v>
      </c>
      <c r="AE22" s="41">
        <f t="shared" si="10"/>
        <v>0</v>
      </c>
      <c r="AF22" s="41">
        <f t="shared" si="11"/>
        <v>0</v>
      </c>
      <c r="AG22" s="41">
        <f t="shared" si="12"/>
        <v>0</v>
      </c>
      <c r="AH22" s="41">
        <f t="shared" si="13"/>
        <v>0</v>
      </c>
      <c r="AI22" s="41">
        <f t="shared" si="14"/>
        <v>0</v>
      </c>
      <c r="AJ22" s="41">
        <f t="shared" si="15"/>
        <v>0</v>
      </c>
      <c r="AK22" s="41">
        <f t="shared" si="16"/>
        <v>0</v>
      </c>
    </row>
    <row r="23" spans="1:37">
      <c r="A23" s="122">
        <v>17</v>
      </c>
      <c r="B23" s="104"/>
      <c r="C23" s="98"/>
      <c r="D23" s="99"/>
      <c r="E23" s="103"/>
      <c r="F23" s="100"/>
      <c r="G23" s="100"/>
      <c r="H23" s="101"/>
      <c r="I23" s="172">
        <f t="shared" si="2"/>
        <v>0</v>
      </c>
      <c r="J23" s="172">
        <f t="shared" si="3"/>
        <v>0</v>
      </c>
      <c r="K23" s="176">
        <v>0</v>
      </c>
      <c r="M23" s="129"/>
      <c r="N23" s="130" t="s">
        <v>190</v>
      </c>
      <c r="O23" s="128" t="s">
        <v>98</v>
      </c>
      <c r="P23" s="132"/>
      <c r="S23" s="41">
        <f t="shared" si="17"/>
        <v>0</v>
      </c>
      <c r="T23" s="41"/>
      <c r="U23" s="41">
        <f t="shared" si="4"/>
        <v>0</v>
      </c>
      <c r="V23" s="41">
        <f t="shared" si="18"/>
        <v>0</v>
      </c>
      <c r="W23" s="41">
        <f t="shared" si="5"/>
        <v>0</v>
      </c>
      <c r="X23" s="41">
        <f t="shared" si="6"/>
        <v>0</v>
      </c>
      <c r="Y23" s="41"/>
      <c r="Z23" s="41"/>
      <c r="AB23" s="41">
        <f t="shared" si="7"/>
        <v>0</v>
      </c>
      <c r="AC23" s="41">
        <f t="shared" si="8"/>
        <v>0</v>
      </c>
      <c r="AD23" s="41">
        <f t="shared" si="9"/>
        <v>0</v>
      </c>
      <c r="AE23" s="41">
        <f t="shared" si="10"/>
        <v>0</v>
      </c>
      <c r="AF23" s="41">
        <f t="shared" si="11"/>
        <v>0</v>
      </c>
      <c r="AG23" s="41">
        <f t="shared" si="12"/>
        <v>0</v>
      </c>
      <c r="AH23" s="41">
        <f t="shared" si="13"/>
        <v>0</v>
      </c>
      <c r="AI23" s="41">
        <f t="shared" si="14"/>
        <v>0</v>
      </c>
      <c r="AJ23" s="41">
        <f t="shared" si="15"/>
        <v>0</v>
      </c>
      <c r="AK23" s="41">
        <f t="shared" si="16"/>
        <v>0</v>
      </c>
    </row>
    <row r="24" spans="1:37">
      <c r="A24" s="122">
        <v>18</v>
      </c>
      <c r="B24" s="104"/>
      <c r="C24" s="98"/>
      <c r="D24" s="99"/>
      <c r="E24" s="103"/>
      <c r="F24" s="100"/>
      <c r="G24" s="100"/>
      <c r="H24" s="101"/>
      <c r="I24" s="172">
        <f t="shared" si="2"/>
        <v>0</v>
      </c>
      <c r="J24" s="172">
        <f t="shared" si="3"/>
        <v>0</v>
      </c>
      <c r="K24" s="176">
        <v>0</v>
      </c>
      <c r="M24" s="126"/>
      <c r="N24" s="131" t="s">
        <v>157</v>
      </c>
      <c r="O24" s="128" t="s">
        <v>76</v>
      </c>
      <c r="P24" s="125"/>
      <c r="S24" s="41">
        <f>IF($B24=1,$J24,0)</f>
        <v>0</v>
      </c>
      <c r="T24" s="41"/>
      <c r="U24" s="41">
        <f t="shared" si="4"/>
        <v>0</v>
      </c>
      <c r="V24" s="41">
        <f t="shared" si="18"/>
        <v>0</v>
      </c>
      <c r="W24" s="41">
        <f t="shared" si="5"/>
        <v>0</v>
      </c>
      <c r="X24" s="41">
        <f t="shared" si="6"/>
        <v>0</v>
      </c>
      <c r="Y24" s="41"/>
      <c r="Z24" s="41"/>
      <c r="AB24" s="41">
        <f t="shared" si="7"/>
        <v>0</v>
      </c>
      <c r="AC24" s="41">
        <f t="shared" si="8"/>
        <v>0</v>
      </c>
      <c r="AD24" s="41">
        <f t="shared" si="9"/>
        <v>0</v>
      </c>
      <c r="AE24" s="41">
        <f t="shared" si="10"/>
        <v>0</v>
      </c>
      <c r="AF24" s="41">
        <f t="shared" si="11"/>
        <v>0</v>
      </c>
      <c r="AG24" s="41">
        <f t="shared" si="12"/>
        <v>0</v>
      </c>
      <c r="AH24" s="41">
        <f t="shared" si="13"/>
        <v>0</v>
      </c>
      <c r="AI24" s="41">
        <f t="shared" si="14"/>
        <v>0</v>
      </c>
      <c r="AJ24" s="41">
        <f t="shared" si="15"/>
        <v>0</v>
      </c>
      <c r="AK24" s="41">
        <f t="shared" si="16"/>
        <v>0</v>
      </c>
    </row>
    <row r="25" spans="1:37">
      <c r="A25" s="122">
        <v>19</v>
      </c>
      <c r="B25" s="104"/>
      <c r="C25" s="98"/>
      <c r="D25" s="99"/>
      <c r="E25" s="103"/>
      <c r="F25" s="100"/>
      <c r="G25" s="100"/>
      <c r="H25" s="101"/>
      <c r="I25" s="172">
        <f t="shared" si="2"/>
        <v>0</v>
      </c>
      <c r="J25" s="172">
        <f t="shared" si="3"/>
        <v>0</v>
      </c>
      <c r="K25" s="176">
        <v>0</v>
      </c>
      <c r="M25" s="129"/>
      <c r="N25" s="130" t="s">
        <v>158</v>
      </c>
      <c r="O25" s="128" t="s">
        <v>75</v>
      </c>
      <c r="P25" s="132"/>
      <c r="S25" s="41">
        <f t="shared" si="17"/>
        <v>0</v>
      </c>
      <c r="T25" s="41"/>
      <c r="U25" s="41">
        <f t="shared" si="4"/>
        <v>0</v>
      </c>
      <c r="V25" s="41">
        <f t="shared" si="18"/>
        <v>0</v>
      </c>
      <c r="W25" s="41">
        <f t="shared" si="5"/>
        <v>0</v>
      </c>
      <c r="X25" s="41">
        <f t="shared" si="6"/>
        <v>0</v>
      </c>
      <c r="Y25" s="41"/>
      <c r="Z25" s="41"/>
      <c r="AB25" s="41">
        <f t="shared" si="7"/>
        <v>0</v>
      </c>
      <c r="AC25" s="41">
        <f t="shared" si="8"/>
        <v>0</v>
      </c>
      <c r="AD25" s="41">
        <f t="shared" si="9"/>
        <v>0</v>
      </c>
      <c r="AE25" s="41">
        <f t="shared" si="10"/>
        <v>0</v>
      </c>
      <c r="AF25" s="41">
        <f t="shared" si="11"/>
        <v>0</v>
      </c>
      <c r="AG25" s="41">
        <f t="shared" si="12"/>
        <v>0</v>
      </c>
      <c r="AH25" s="41">
        <f t="shared" si="13"/>
        <v>0</v>
      </c>
      <c r="AI25" s="41">
        <f t="shared" si="14"/>
        <v>0</v>
      </c>
      <c r="AJ25" s="41">
        <f t="shared" si="15"/>
        <v>0</v>
      </c>
      <c r="AK25" s="41">
        <f t="shared" si="16"/>
        <v>0</v>
      </c>
    </row>
    <row r="26" spans="1:37">
      <c r="A26" s="122">
        <v>20</v>
      </c>
      <c r="B26" s="104"/>
      <c r="C26" s="98"/>
      <c r="D26" s="99"/>
      <c r="E26" s="103"/>
      <c r="F26" s="100"/>
      <c r="G26" s="100"/>
      <c r="H26" s="101"/>
      <c r="I26" s="172">
        <f t="shared" si="2"/>
        <v>0</v>
      </c>
      <c r="J26" s="172">
        <f t="shared" si="3"/>
        <v>0</v>
      </c>
      <c r="K26" s="176">
        <v>0</v>
      </c>
      <c r="M26" s="133"/>
      <c r="N26" s="134" t="s">
        <v>159</v>
      </c>
      <c r="O26" s="128" t="s">
        <v>78</v>
      </c>
      <c r="P26" s="125"/>
      <c r="S26" s="41">
        <f t="shared" si="17"/>
        <v>0</v>
      </c>
      <c r="T26" s="41"/>
      <c r="U26" s="41">
        <f t="shared" si="4"/>
        <v>0</v>
      </c>
      <c r="V26" s="41">
        <f t="shared" si="18"/>
        <v>0</v>
      </c>
      <c r="W26" s="41">
        <f t="shared" si="5"/>
        <v>0</v>
      </c>
      <c r="X26" s="41">
        <f t="shared" si="6"/>
        <v>0</v>
      </c>
      <c r="Y26" s="41"/>
      <c r="Z26" s="41"/>
      <c r="AB26" s="41">
        <f t="shared" si="7"/>
        <v>0</v>
      </c>
      <c r="AC26" s="41">
        <f t="shared" si="8"/>
        <v>0</v>
      </c>
      <c r="AD26" s="41">
        <f t="shared" si="9"/>
        <v>0</v>
      </c>
      <c r="AE26" s="41">
        <f t="shared" si="10"/>
        <v>0</v>
      </c>
      <c r="AF26" s="41">
        <f t="shared" si="11"/>
        <v>0</v>
      </c>
      <c r="AG26" s="41">
        <f t="shared" si="12"/>
        <v>0</v>
      </c>
      <c r="AH26" s="41">
        <f t="shared" si="13"/>
        <v>0</v>
      </c>
      <c r="AI26" s="41">
        <f t="shared" si="14"/>
        <v>0</v>
      </c>
      <c r="AJ26" s="41">
        <f t="shared" si="15"/>
        <v>0</v>
      </c>
      <c r="AK26" s="41">
        <f t="shared" si="16"/>
        <v>0</v>
      </c>
    </row>
    <row r="27" spans="1:37">
      <c r="A27" s="122">
        <v>21</v>
      </c>
      <c r="B27" s="104"/>
      <c r="C27" s="98"/>
      <c r="D27" s="99"/>
      <c r="E27" s="103"/>
      <c r="F27" s="100"/>
      <c r="G27" s="100"/>
      <c r="H27" s="101"/>
      <c r="I27" s="172">
        <f t="shared" si="2"/>
        <v>0</v>
      </c>
      <c r="J27" s="172">
        <f t="shared" si="3"/>
        <v>0</v>
      </c>
      <c r="K27" s="176">
        <v>0</v>
      </c>
      <c r="M27" s="129"/>
      <c r="N27" s="130" t="s">
        <v>191</v>
      </c>
      <c r="O27" s="128" t="s">
        <v>77</v>
      </c>
      <c r="P27" s="132"/>
      <c r="S27" s="41">
        <f t="shared" si="17"/>
        <v>0</v>
      </c>
      <c r="T27" s="41"/>
      <c r="U27" s="41">
        <f t="shared" si="4"/>
        <v>0</v>
      </c>
      <c r="V27" s="41">
        <f t="shared" si="18"/>
        <v>0</v>
      </c>
      <c r="W27" s="41">
        <f t="shared" si="5"/>
        <v>0</v>
      </c>
      <c r="X27" s="41">
        <f t="shared" si="6"/>
        <v>0</v>
      </c>
      <c r="Y27" s="41"/>
      <c r="Z27" s="41"/>
      <c r="AB27" s="41">
        <f t="shared" si="7"/>
        <v>0</v>
      </c>
      <c r="AC27" s="41">
        <f t="shared" si="8"/>
        <v>0</v>
      </c>
      <c r="AD27" s="41">
        <f t="shared" si="9"/>
        <v>0</v>
      </c>
      <c r="AE27" s="41">
        <f t="shared" si="10"/>
        <v>0</v>
      </c>
      <c r="AF27" s="41">
        <f t="shared" si="11"/>
        <v>0</v>
      </c>
      <c r="AG27" s="41">
        <f t="shared" si="12"/>
        <v>0</v>
      </c>
      <c r="AH27" s="41">
        <f t="shared" si="13"/>
        <v>0</v>
      </c>
      <c r="AI27" s="41">
        <f t="shared" si="14"/>
        <v>0</v>
      </c>
      <c r="AJ27" s="41">
        <f t="shared" si="15"/>
        <v>0</v>
      </c>
      <c r="AK27" s="41">
        <f t="shared" si="16"/>
        <v>0</v>
      </c>
    </row>
    <row r="28" spans="1:37">
      <c r="A28" s="122">
        <v>22</v>
      </c>
      <c r="B28" s="104"/>
      <c r="C28" s="98"/>
      <c r="D28" s="99"/>
      <c r="E28" s="103"/>
      <c r="F28" s="100"/>
      <c r="G28" s="100"/>
      <c r="H28" s="101"/>
      <c r="I28" s="172">
        <f t="shared" si="2"/>
        <v>0</v>
      </c>
      <c r="J28" s="172">
        <f t="shared" si="3"/>
        <v>0</v>
      </c>
      <c r="K28" s="176">
        <v>0</v>
      </c>
      <c r="M28" s="126"/>
      <c r="N28" s="131" t="s">
        <v>160</v>
      </c>
      <c r="O28" s="128" t="s">
        <v>80</v>
      </c>
      <c r="P28" s="125"/>
      <c r="S28" s="41">
        <f t="shared" si="17"/>
        <v>0</v>
      </c>
      <c r="T28" s="41"/>
      <c r="U28" s="41">
        <f t="shared" si="4"/>
        <v>0</v>
      </c>
      <c r="V28" s="41">
        <f t="shared" si="18"/>
        <v>0</v>
      </c>
      <c r="W28" s="41">
        <f t="shared" si="5"/>
        <v>0</v>
      </c>
      <c r="X28" s="41">
        <f t="shared" si="6"/>
        <v>0</v>
      </c>
      <c r="Y28" s="41"/>
      <c r="Z28" s="41"/>
      <c r="AB28" s="41">
        <f t="shared" si="7"/>
        <v>0</v>
      </c>
      <c r="AC28" s="41">
        <f t="shared" si="8"/>
        <v>0</v>
      </c>
      <c r="AD28" s="41">
        <f t="shared" si="9"/>
        <v>0</v>
      </c>
      <c r="AE28" s="41">
        <f t="shared" si="10"/>
        <v>0</v>
      </c>
      <c r="AF28" s="41">
        <f t="shared" si="11"/>
        <v>0</v>
      </c>
      <c r="AG28" s="41">
        <f t="shared" si="12"/>
        <v>0</v>
      </c>
      <c r="AH28" s="41">
        <f t="shared" si="13"/>
        <v>0</v>
      </c>
      <c r="AI28" s="41">
        <f t="shared" si="14"/>
        <v>0</v>
      </c>
      <c r="AJ28" s="41">
        <f t="shared" si="15"/>
        <v>0</v>
      </c>
      <c r="AK28" s="41">
        <f t="shared" si="16"/>
        <v>0</v>
      </c>
    </row>
    <row r="29" spans="1:37">
      <c r="A29" s="122">
        <v>23</v>
      </c>
      <c r="B29" s="104"/>
      <c r="C29" s="98"/>
      <c r="D29" s="99"/>
      <c r="E29" s="103"/>
      <c r="F29" s="100"/>
      <c r="G29" s="100"/>
      <c r="H29" s="101"/>
      <c r="I29" s="172">
        <f t="shared" si="2"/>
        <v>0</v>
      </c>
      <c r="J29" s="172">
        <f t="shared" si="3"/>
        <v>0</v>
      </c>
      <c r="K29" s="176">
        <v>0</v>
      </c>
      <c r="M29" s="129"/>
      <c r="N29" s="130" t="s">
        <v>192</v>
      </c>
      <c r="O29" s="128" t="s">
        <v>79</v>
      </c>
      <c r="P29" s="132"/>
      <c r="S29" s="41">
        <f t="shared" si="17"/>
        <v>0</v>
      </c>
      <c r="T29" s="41"/>
      <c r="U29" s="41">
        <f t="shared" si="4"/>
        <v>0</v>
      </c>
      <c r="V29" s="41">
        <f t="shared" si="18"/>
        <v>0</v>
      </c>
      <c r="W29" s="41">
        <f t="shared" si="5"/>
        <v>0</v>
      </c>
      <c r="X29" s="41">
        <f t="shared" si="6"/>
        <v>0</v>
      </c>
      <c r="Y29" s="41"/>
      <c r="Z29" s="41"/>
      <c r="AB29" s="41">
        <f t="shared" si="7"/>
        <v>0</v>
      </c>
      <c r="AC29" s="41">
        <f t="shared" si="8"/>
        <v>0</v>
      </c>
      <c r="AD29" s="41">
        <f t="shared" si="9"/>
        <v>0</v>
      </c>
      <c r="AE29" s="41">
        <f t="shared" si="10"/>
        <v>0</v>
      </c>
      <c r="AF29" s="41">
        <f t="shared" si="11"/>
        <v>0</v>
      </c>
      <c r="AG29" s="41">
        <f t="shared" si="12"/>
        <v>0</v>
      </c>
      <c r="AH29" s="41">
        <f t="shared" si="13"/>
        <v>0</v>
      </c>
      <c r="AI29" s="41">
        <f t="shared" si="14"/>
        <v>0</v>
      </c>
      <c r="AJ29" s="41">
        <f t="shared" si="15"/>
        <v>0</v>
      </c>
      <c r="AK29" s="41">
        <f t="shared" si="16"/>
        <v>0</v>
      </c>
    </row>
    <row r="30" spans="1:37">
      <c r="A30" s="122">
        <v>24</v>
      </c>
      <c r="B30" s="104"/>
      <c r="C30" s="98"/>
      <c r="D30" s="99"/>
      <c r="E30" s="103"/>
      <c r="F30" s="100"/>
      <c r="G30" s="100"/>
      <c r="H30" s="101"/>
      <c r="I30" s="172">
        <f t="shared" si="2"/>
        <v>0</v>
      </c>
      <c r="J30" s="172">
        <f t="shared" si="3"/>
        <v>0</v>
      </c>
      <c r="K30" s="176">
        <v>0</v>
      </c>
      <c r="M30" s="126"/>
      <c r="N30" s="131" t="s">
        <v>161</v>
      </c>
      <c r="O30" s="128" t="s">
        <v>14</v>
      </c>
      <c r="P30" s="125"/>
      <c r="S30" s="41">
        <f t="shared" si="17"/>
        <v>0</v>
      </c>
      <c r="T30" s="41"/>
      <c r="U30" s="41">
        <f t="shared" si="4"/>
        <v>0</v>
      </c>
      <c r="V30" s="41">
        <f t="shared" si="18"/>
        <v>0</v>
      </c>
      <c r="W30" s="41">
        <f t="shared" si="5"/>
        <v>0</v>
      </c>
      <c r="X30" s="41">
        <f t="shared" si="6"/>
        <v>0</v>
      </c>
      <c r="Y30" s="41"/>
      <c r="Z30" s="41"/>
      <c r="AB30" s="41">
        <f t="shared" si="7"/>
        <v>0</v>
      </c>
      <c r="AC30" s="41">
        <f t="shared" si="8"/>
        <v>0</v>
      </c>
      <c r="AD30" s="41">
        <f t="shared" si="9"/>
        <v>0</v>
      </c>
      <c r="AE30" s="41">
        <f t="shared" si="10"/>
        <v>0</v>
      </c>
      <c r="AF30" s="41">
        <f t="shared" si="11"/>
        <v>0</v>
      </c>
      <c r="AG30" s="41">
        <f t="shared" si="12"/>
        <v>0</v>
      </c>
      <c r="AH30" s="41">
        <f t="shared" si="13"/>
        <v>0</v>
      </c>
      <c r="AI30" s="41">
        <f t="shared" si="14"/>
        <v>0</v>
      </c>
      <c r="AJ30" s="41">
        <f t="shared" si="15"/>
        <v>0</v>
      </c>
      <c r="AK30" s="41">
        <f t="shared" si="16"/>
        <v>0</v>
      </c>
    </row>
    <row r="31" spans="1:37">
      <c r="A31" s="122">
        <v>25</v>
      </c>
      <c r="B31" s="104"/>
      <c r="C31" s="98"/>
      <c r="D31" s="99"/>
      <c r="E31" s="103"/>
      <c r="F31" s="100"/>
      <c r="G31" s="100"/>
      <c r="H31" s="101"/>
      <c r="I31" s="172">
        <f t="shared" si="2"/>
        <v>0</v>
      </c>
      <c r="J31" s="172">
        <f t="shared" si="3"/>
        <v>0</v>
      </c>
      <c r="K31" s="176">
        <v>0</v>
      </c>
      <c r="M31" s="129"/>
      <c r="N31" s="130" t="s">
        <v>162</v>
      </c>
      <c r="O31" s="128" t="s">
        <v>65</v>
      </c>
      <c r="P31" s="132"/>
      <c r="S31" s="41">
        <f t="shared" si="17"/>
        <v>0</v>
      </c>
      <c r="T31" s="41"/>
      <c r="U31" s="41">
        <f t="shared" si="4"/>
        <v>0</v>
      </c>
      <c r="V31" s="41">
        <f t="shared" si="18"/>
        <v>0</v>
      </c>
      <c r="W31" s="41">
        <f t="shared" si="5"/>
        <v>0</v>
      </c>
      <c r="X31" s="41">
        <f t="shared" si="6"/>
        <v>0</v>
      </c>
      <c r="Y31" s="41"/>
      <c r="Z31" s="41"/>
      <c r="AB31" s="41">
        <f t="shared" si="7"/>
        <v>0</v>
      </c>
      <c r="AC31" s="41">
        <f t="shared" si="8"/>
        <v>0</v>
      </c>
      <c r="AD31" s="41">
        <f t="shared" si="9"/>
        <v>0</v>
      </c>
      <c r="AE31" s="41">
        <f t="shared" si="10"/>
        <v>0</v>
      </c>
      <c r="AF31" s="41">
        <f t="shared" si="11"/>
        <v>0</v>
      </c>
      <c r="AG31" s="41">
        <f t="shared" si="12"/>
        <v>0</v>
      </c>
      <c r="AH31" s="41">
        <f t="shared" si="13"/>
        <v>0</v>
      </c>
      <c r="AI31" s="41">
        <f t="shared" si="14"/>
        <v>0</v>
      </c>
      <c r="AJ31" s="41">
        <f t="shared" si="15"/>
        <v>0</v>
      </c>
      <c r="AK31" s="41">
        <f t="shared" si="16"/>
        <v>0</v>
      </c>
    </row>
    <row r="32" spans="1:37">
      <c r="A32" s="122">
        <v>26</v>
      </c>
      <c r="B32" s="104"/>
      <c r="C32" s="98"/>
      <c r="D32" s="99"/>
      <c r="E32" s="103"/>
      <c r="F32" s="100"/>
      <c r="G32" s="100"/>
      <c r="H32" s="101"/>
      <c r="I32" s="172">
        <f t="shared" si="2"/>
        <v>0</v>
      </c>
      <c r="J32" s="172">
        <f t="shared" si="3"/>
        <v>0</v>
      </c>
      <c r="K32" s="176">
        <v>0</v>
      </c>
      <c r="M32" s="126"/>
      <c r="N32" s="131" t="s">
        <v>163</v>
      </c>
      <c r="O32" s="128" t="s">
        <v>15</v>
      </c>
      <c r="P32" s="125"/>
      <c r="S32" s="41">
        <f t="shared" si="17"/>
        <v>0</v>
      </c>
      <c r="T32" s="41"/>
      <c r="U32" s="41">
        <f t="shared" si="4"/>
        <v>0</v>
      </c>
      <c r="V32" s="41">
        <f t="shared" si="18"/>
        <v>0</v>
      </c>
      <c r="W32" s="41">
        <f t="shared" si="5"/>
        <v>0</v>
      </c>
      <c r="X32" s="41">
        <f t="shared" si="6"/>
        <v>0</v>
      </c>
      <c r="Y32" s="41"/>
      <c r="Z32" s="41"/>
      <c r="AB32" s="41">
        <f t="shared" si="7"/>
        <v>0</v>
      </c>
      <c r="AC32" s="41">
        <f t="shared" si="8"/>
        <v>0</v>
      </c>
      <c r="AD32" s="41">
        <f t="shared" si="9"/>
        <v>0</v>
      </c>
      <c r="AE32" s="41">
        <f t="shared" si="10"/>
        <v>0</v>
      </c>
      <c r="AF32" s="41">
        <f t="shared" si="11"/>
        <v>0</v>
      </c>
      <c r="AG32" s="41">
        <f t="shared" si="12"/>
        <v>0</v>
      </c>
      <c r="AH32" s="41">
        <f t="shared" si="13"/>
        <v>0</v>
      </c>
      <c r="AI32" s="41">
        <f t="shared" si="14"/>
        <v>0</v>
      </c>
      <c r="AJ32" s="41">
        <f t="shared" si="15"/>
        <v>0</v>
      </c>
      <c r="AK32" s="41">
        <f t="shared" si="16"/>
        <v>0</v>
      </c>
    </row>
    <row r="33" spans="1:37">
      <c r="A33" s="122">
        <v>27</v>
      </c>
      <c r="B33" s="104"/>
      <c r="C33" s="98"/>
      <c r="D33" s="99"/>
      <c r="E33" s="103"/>
      <c r="F33" s="100"/>
      <c r="G33" s="100"/>
      <c r="H33" s="101"/>
      <c r="I33" s="172">
        <f t="shared" si="2"/>
        <v>0</v>
      </c>
      <c r="J33" s="172">
        <f t="shared" si="3"/>
        <v>0</v>
      </c>
      <c r="K33" s="176">
        <v>0</v>
      </c>
      <c r="M33" s="129"/>
      <c r="N33" s="130" t="s">
        <v>193</v>
      </c>
      <c r="O33" s="128" t="s">
        <v>139</v>
      </c>
      <c r="P33" s="132"/>
      <c r="S33" s="41">
        <f t="shared" si="17"/>
        <v>0</v>
      </c>
      <c r="T33" s="41"/>
      <c r="U33" s="41">
        <f t="shared" si="4"/>
        <v>0</v>
      </c>
      <c r="V33" s="41">
        <f t="shared" si="18"/>
        <v>0</v>
      </c>
      <c r="W33" s="41">
        <f t="shared" si="5"/>
        <v>0</v>
      </c>
      <c r="X33" s="41">
        <f t="shared" si="6"/>
        <v>0</v>
      </c>
      <c r="Y33" s="41"/>
      <c r="Z33" s="41"/>
      <c r="AB33" s="41">
        <f t="shared" si="7"/>
        <v>0</v>
      </c>
      <c r="AC33" s="41">
        <f t="shared" si="8"/>
        <v>0</v>
      </c>
      <c r="AD33" s="41">
        <f t="shared" si="9"/>
        <v>0</v>
      </c>
      <c r="AE33" s="41">
        <f t="shared" si="10"/>
        <v>0</v>
      </c>
      <c r="AF33" s="41">
        <f t="shared" si="11"/>
        <v>0</v>
      </c>
      <c r="AG33" s="41">
        <f t="shared" si="12"/>
        <v>0</v>
      </c>
      <c r="AH33" s="41">
        <f t="shared" si="13"/>
        <v>0</v>
      </c>
      <c r="AI33" s="41">
        <f t="shared" si="14"/>
        <v>0</v>
      </c>
      <c r="AJ33" s="41">
        <f t="shared" si="15"/>
        <v>0</v>
      </c>
      <c r="AK33" s="41">
        <f t="shared" si="16"/>
        <v>0</v>
      </c>
    </row>
    <row r="34" spans="1:37">
      <c r="A34" s="122">
        <v>28</v>
      </c>
      <c r="B34" s="104"/>
      <c r="C34" s="98"/>
      <c r="D34" s="99"/>
      <c r="E34" s="103"/>
      <c r="F34" s="100"/>
      <c r="G34" s="100"/>
      <c r="H34" s="101"/>
      <c r="I34" s="172">
        <f t="shared" si="2"/>
        <v>0</v>
      </c>
      <c r="J34" s="172">
        <f t="shared" si="3"/>
        <v>0</v>
      </c>
      <c r="K34" s="176">
        <v>0</v>
      </c>
      <c r="M34" s="126"/>
      <c r="N34" s="131" t="s">
        <v>164</v>
      </c>
      <c r="O34" s="128" t="s">
        <v>140</v>
      </c>
      <c r="P34" s="125"/>
      <c r="S34" s="41">
        <f t="shared" si="17"/>
        <v>0</v>
      </c>
      <c r="T34" s="41"/>
      <c r="U34" s="41">
        <f t="shared" si="4"/>
        <v>0</v>
      </c>
      <c r="V34" s="41">
        <f t="shared" si="18"/>
        <v>0</v>
      </c>
      <c r="W34" s="41">
        <f t="shared" si="5"/>
        <v>0</v>
      </c>
      <c r="X34" s="41">
        <f t="shared" si="6"/>
        <v>0</v>
      </c>
      <c r="Y34" s="41"/>
      <c r="Z34" s="41"/>
      <c r="AB34" s="41">
        <f t="shared" si="7"/>
        <v>0</v>
      </c>
      <c r="AC34" s="41">
        <f t="shared" si="8"/>
        <v>0</v>
      </c>
      <c r="AD34" s="41">
        <f t="shared" si="9"/>
        <v>0</v>
      </c>
      <c r="AE34" s="41">
        <f t="shared" si="10"/>
        <v>0</v>
      </c>
      <c r="AF34" s="41">
        <f t="shared" si="11"/>
        <v>0</v>
      </c>
      <c r="AG34" s="41">
        <f t="shared" si="12"/>
        <v>0</v>
      </c>
      <c r="AH34" s="41">
        <f t="shared" si="13"/>
        <v>0</v>
      </c>
      <c r="AI34" s="41">
        <f t="shared" si="14"/>
        <v>0</v>
      </c>
      <c r="AJ34" s="41">
        <f t="shared" si="15"/>
        <v>0</v>
      </c>
      <c r="AK34" s="41">
        <f t="shared" si="16"/>
        <v>0</v>
      </c>
    </row>
    <row r="35" spans="1:37">
      <c r="A35" s="122">
        <v>29</v>
      </c>
      <c r="B35" s="104"/>
      <c r="C35" s="98"/>
      <c r="D35" s="99"/>
      <c r="E35" s="103"/>
      <c r="F35" s="100"/>
      <c r="G35" s="100"/>
      <c r="H35" s="101"/>
      <c r="I35" s="172">
        <f t="shared" si="2"/>
        <v>0</v>
      </c>
      <c r="J35" s="172">
        <f t="shared" si="3"/>
        <v>0</v>
      </c>
      <c r="K35" s="176">
        <v>0</v>
      </c>
      <c r="M35" s="129"/>
      <c r="N35" s="130" t="s">
        <v>194</v>
      </c>
      <c r="O35" s="128" t="s">
        <v>81</v>
      </c>
      <c r="P35" s="132"/>
      <c r="S35" s="41">
        <f t="shared" si="17"/>
        <v>0</v>
      </c>
      <c r="T35" s="41"/>
      <c r="U35" s="41">
        <f t="shared" si="4"/>
        <v>0</v>
      </c>
      <c r="V35" s="41">
        <f t="shared" si="18"/>
        <v>0</v>
      </c>
      <c r="W35" s="41">
        <f t="shared" si="5"/>
        <v>0</v>
      </c>
      <c r="X35" s="41">
        <f t="shared" si="6"/>
        <v>0</v>
      </c>
      <c r="Y35" s="41"/>
      <c r="Z35" s="41"/>
      <c r="AB35" s="41">
        <f t="shared" si="7"/>
        <v>0</v>
      </c>
      <c r="AC35" s="41">
        <f t="shared" si="8"/>
        <v>0</v>
      </c>
      <c r="AD35" s="41">
        <f t="shared" si="9"/>
        <v>0</v>
      </c>
      <c r="AE35" s="41">
        <f t="shared" si="10"/>
        <v>0</v>
      </c>
      <c r="AF35" s="41">
        <f t="shared" si="11"/>
        <v>0</v>
      </c>
      <c r="AG35" s="41">
        <f t="shared" si="12"/>
        <v>0</v>
      </c>
      <c r="AH35" s="41">
        <f t="shared" si="13"/>
        <v>0</v>
      </c>
      <c r="AI35" s="41">
        <f t="shared" si="14"/>
        <v>0</v>
      </c>
      <c r="AJ35" s="41">
        <f t="shared" si="15"/>
        <v>0</v>
      </c>
      <c r="AK35" s="41">
        <f t="shared" si="16"/>
        <v>0</v>
      </c>
    </row>
    <row r="36" spans="1:37">
      <c r="A36" s="122">
        <v>30</v>
      </c>
      <c r="B36" s="104"/>
      <c r="C36" s="98"/>
      <c r="D36" s="99"/>
      <c r="E36" s="103"/>
      <c r="F36" s="100"/>
      <c r="G36" s="100"/>
      <c r="H36" s="101"/>
      <c r="I36" s="172">
        <f t="shared" si="2"/>
        <v>0</v>
      </c>
      <c r="J36" s="172">
        <f t="shared" si="3"/>
        <v>0</v>
      </c>
      <c r="K36" s="176">
        <v>0</v>
      </c>
      <c r="M36" s="126"/>
      <c r="N36" s="131" t="s">
        <v>195</v>
      </c>
      <c r="O36" s="128" t="s">
        <v>16</v>
      </c>
      <c r="P36" s="125"/>
      <c r="S36" s="41">
        <f t="shared" si="17"/>
        <v>0</v>
      </c>
      <c r="T36" s="41"/>
      <c r="U36" s="41">
        <f t="shared" si="4"/>
        <v>0</v>
      </c>
      <c r="V36" s="41">
        <f t="shared" si="18"/>
        <v>0</v>
      </c>
      <c r="W36" s="41">
        <f t="shared" si="5"/>
        <v>0</v>
      </c>
      <c r="X36" s="41">
        <f t="shared" si="6"/>
        <v>0</v>
      </c>
      <c r="Y36" s="41"/>
      <c r="Z36" s="41"/>
      <c r="AB36" s="41">
        <f t="shared" si="7"/>
        <v>0</v>
      </c>
      <c r="AC36" s="41">
        <f t="shared" si="8"/>
        <v>0</v>
      </c>
      <c r="AD36" s="41">
        <f t="shared" si="9"/>
        <v>0</v>
      </c>
      <c r="AE36" s="41">
        <f t="shared" si="10"/>
        <v>0</v>
      </c>
      <c r="AF36" s="41">
        <f t="shared" si="11"/>
        <v>0</v>
      </c>
      <c r="AG36" s="41">
        <f t="shared" si="12"/>
        <v>0</v>
      </c>
      <c r="AH36" s="41">
        <f t="shared" si="13"/>
        <v>0</v>
      </c>
      <c r="AI36" s="41">
        <f t="shared" si="14"/>
        <v>0</v>
      </c>
      <c r="AJ36" s="41">
        <f t="shared" si="15"/>
        <v>0</v>
      </c>
      <c r="AK36" s="41">
        <f t="shared" si="16"/>
        <v>0</v>
      </c>
    </row>
    <row r="37" spans="1:37">
      <c r="A37" s="122">
        <v>31</v>
      </c>
      <c r="B37" s="104"/>
      <c r="C37" s="98"/>
      <c r="D37" s="99"/>
      <c r="E37" s="103"/>
      <c r="F37" s="100"/>
      <c r="G37" s="100"/>
      <c r="H37" s="101"/>
      <c r="I37" s="172">
        <f t="shared" si="2"/>
        <v>0</v>
      </c>
      <c r="J37" s="172">
        <f t="shared" si="3"/>
        <v>0</v>
      </c>
      <c r="K37" s="176">
        <v>0</v>
      </c>
      <c r="M37" s="129"/>
      <c r="N37" s="130" t="s">
        <v>196</v>
      </c>
      <c r="O37" s="128" t="s">
        <v>47</v>
      </c>
      <c r="P37" s="132"/>
      <c r="S37" s="41">
        <f t="shared" si="17"/>
        <v>0</v>
      </c>
      <c r="T37" s="41"/>
      <c r="U37" s="41">
        <f t="shared" si="4"/>
        <v>0</v>
      </c>
      <c r="V37" s="41">
        <f t="shared" si="18"/>
        <v>0</v>
      </c>
      <c r="W37" s="41">
        <f t="shared" si="5"/>
        <v>0</v>
      </c>
      <c r="X37" s="41">
        <f t="shared" si="6"/>
        <v>0</v>
      </c>
      <c r="Y37" s="41"/>
      <c r="Z37" s="41"/>
      <c r="AB37" s="41">
        <f t="shared" si="7"/>
        <v>0</v>
      </c>
      <c r="AC37" s="41">
        <f t="shared" si="8"/>
        <v>0</v>
      </c>
      <c r="AD37" s="41">
        <f t="shared" si="9"/>
        <v>0</v>
      </c>
      <c r="AE37" s="41">
        <f t="shared" si="10"/>
        <v>0</v>
      </c>
      <c r="AF37" s="41">
        <f t="shared" si="11"/>
        <v>0</v>
      </c>
      <c r="AG37" s="41">
        <f t="shared" si="12"/>
        <v>0</v>
      </c>
      <c r="AH37" s="41">
        <f t="shared" si="13"/>
        <v>0</v>
      </c>
      <c r="AI37" s="41">
        <f t="shared" si="14"/>
        <v>0</v>
      </c>
      <c r="AJ37" s="41">
        <f t="shared" si="15"/>
        <v>0</v>
      </c>
      <c r="AK37" s="41">
        <f t="shared" si="16"/>
        <v>0</v>
      </c>
    </row>
    <row r="38" spans="1:37">
      <c r="A38" s="122">
        <v>32</v>
      </c>
      <c r="B38" s="104"/>
      <c r="C38" s="98"/>
      <c r="D38" s="99"/>
      <c r="E38" s="103"/>
      <c r="F38" s="100"/>
      <c r="G38" s="100"/>
      <c r="H38" s="101"/>
      <c r="I38" s="172">
        <f t="shared" si="2"/>
        <v>0</v>
      </c>
      <c r="J38" s="172">
        <f t="shared" si="3"/>
        <v>0</v>
      </c>
      <c r="K38" s="176">
        <v>0</v>
      </c>
      <c r="M38" s="126"/>
      <c r="N38" s="131" t="s">
        <v>165</v>
      </c>
      <c r="O38" s="128" t="s">
        <v>141</v>
      </c>
      <c r="P38" s="125"/>
      <c r="S38" s="41">
        <f t="shared" si="17"/>
        <v>0</v>
      </c>
      <c r="T38" s="41"/>
      <c r="U38" s="41">
        <f t="shared" si="4"/>
        <v>0</v>
      </c>
      <c r="V38" s="41">
        <f t="shared" si="18"/>
        <v>0</v>
      </c>
      <c r="W38" s="41">
        <f t="shared" si="5"/>
        <v>0</v>
      </c>
      <c r="X38" s="41">
        <f t="shared" si="6"/>
        <v>0</v>
      </c>
      <c r="Y38" s="41"/>
      <c r="Z38" s="41"/>
      <c r="AB38" s="41">
        <f t="shared" si="7"/>
        <v>0</v>
      </c>
      <c r="AC38" s="41">
        <f t="shared" si="8"/>
        <v>0</v>
      </c>
      <c r="AD38" s="41">
        <f t="shared" si="9"/>
        <v>0</v>
      </c>
      <c r="AE38" s="41">
        <f t="shared" si="10"/>
        <v>0</v>
      </c>
      <c r="AF38" s="41">
        <f t="shared" si="11"/>
        <v>0</v>
      </c>
      <c r="AG38" s="41">
        <f t="shared" si="12"/>
        <v>0</v>
      </c>
      <c r="AH38" s="41">
        <f t="shared" si="13"/>
        <v>0</v>
      </c>
      <c r="AI38" s="41">
        <f t="shared" si="14"/>
        <v>0</v>
      </c>
      <c r="AJ38" s="41">
        <f t="shared" si="15"/>
        <v>0</v>
      </c>
      <c r="AK38" s="41">
        <f t="shared" si="16"/>
        <v>0</v>
      </c>
    </row>
    <row r="39" spans="1:37" ht="15.75" thickBot="1">
      <c r="A39" s="122">
        <v>33</v>
      </c>
      <c r="B39" s="104"/>
      <c r="C39" s="98"/>
      <c r="D39" s="99"/>
      <c r="E39" s="103"/>
      <c r="F39" s="100"/>
      <c r="G39" s="100"/>
      <c r="H39" s="101"/>
      <c r="I39" s="172">
        <f t="shared" si="2"/>
        <v>0</v>
      </c>
      <c r="J39" s="172">
        <f t="shared" si="3"/>
        <v>0</v>
      </c>
      <c r="K39" s="177">
        <v>0</v>
      </c>
      <c r="M39" s="129"/>
      <c r="N39" s="130" t="s">
        <v>166</v>
      </c>
      <c r="O39" s="128" t="s">
        <v>82</v>
      </c>
      <c r="P39" s="132"/>
      <c r="S39" s="41">
        <f t="shared" si="17"/>
        <v>0</v>
      </c>
      <c r="T39" s="41"/>
      <c r="U39" s="41">
        <f t="shared" si="4"/>
        <v>0</v>
      </c>
      <c r="V39" s="41">
        <f t="shared" si="18"/>
        <v>0</v>
      </c>
      <c r="W39" s="41">
        <f t="shared" si="5"/>
        <v>0</v>
      </c>
      <c r="X39" s="41">
        <f t="shared" si="6"/>
        <v>0</v>
      </c>
      <c r="Y39" s="41"/>
      <c r="Z39" s="41"/>
      <c r="AB39" s="41">
        <f t="shared" si="7"/>
        <v>0</v>
      </c>
      <c r="AC39" s="41">
        <f t="shared" si="8"/>
        <v>0</v>
      </c>
      <c r="AD39" s="41">
        <f t="shared" si="9"/>
        <v>0</v>
      </c>
      <c r="AE39" s="41">
        <f t="shared" si="10"/>
        <v>0</v>
      </c>
      <c r="AF39" s="41">
        <f t="shared" si="11"/>
        <v>0</v>
      </c>
      <c r="AG39" s="41">
        <f t="shared" si="12"/>
        <v>0</v>
      </c>
      <c r="AH39" s="41">
        <f t="shared" si="13"/>
        <v>0</v>
      </c>
      <c r="AI39" s="41">
        <f t="shared" si="14"/>
        <v>0</v>
      </c>
      <c r="AJ39" s="41">
        <f t="shared" si="15"/>
        <v>0</v>
      </c>
      <c r="AK39" s="41">
        <f t="shared" si="16"/>
        <v>0</v>
      </c>
    </row>
    <row r="40" spans="1:37" ht="15.75" thickBot="1">
      <c r="A40" s="135"/>
      <c r="B40" s="136"/>
      <c r="C40" s="137"/>
      <c r="D40" s="135"/>
      <c r="E40" s="138"/>
      <c r="F40" s="139"/>
      <c r="G40" s="139"/>
      <c r="H40" s="140"/>
      <c r="I40" s="141"/>
      <c r="J40" s="142"/>
      <c r="K40" s="75">
        <f>SUM(K7:K39)</f>
        <v>0</v>
      </c>
      <c r="M40" s="126"/>
      <c r="N40" s="131" t="s">
        <v>167</v>
      </c>
      <c r="O40" s="128" t="s">
        <v>17</v>
      </c>
      <c r="P40" s="125"/>
      <c r="S40" s="41"/>
      <c r="T40" s="41"/>
      <c r="U40" s="41"/>
      <c r="V40" s="41"/>
      <c r="W40" s="41"/>
      <c r="X40" s="41"/>
      <c r="Y40" s="41"/>
      <c r="Z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</row>
    <row r="41" spans="1:37">
      <c r="A41" s="143"/>
      <c r="B41" s="144"/>
      <c r="C41" s="145"/>
      <c r="D41" s="143"/>
      <c r="E41" s="146"/>
      <c r="F41" s="147"/>
      <c r="G41" s="147"/>
      <c r="H41" s="148"/>
      <c r="I41" s="149"/>
      <c r="J41" s="149"/>
      <c r="K41" s="149"/>
      <c r="M41" s="129"/>
      <c r="N41" s="130" t="s">
        <v>168</v>
      </c>
      <c r="O41" s="128" t="s">
        <v>67</v>
      </c>
      <c r="P41" s="132"/>
      <c r="S41" s="41"/>
      <c r="T41" s="41"/>
      <c r="U41" s="41"/>
      <c r="V41" s="41"/>
      <c r="W41" s="41"/>
      <c r="X41" s="41"/>
      <c r="Y41" s="41"/>
      <c r="Z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</row>
    <row r="42" spans="1:37" ht="15" customHeight="1">
      <c r="B42" s="225" t="s">
        <v>147</v>
      </c>
      <c r="C42" s="226"/>
      <c r="D42" s="87">
        <v>1</v>
      </c>
      <c r="E42" s="223" t="s">
        <v>41</v>
      </c>
      <c r="F42" s="224"/>
      <c r="G42" s="224"/>
      <c r="H42" s="224"/>
      <c r="J42" s="180">
        <f>S3</f>
        <v>0</v>
      </c>
      <c r="K42" s="149"/>
      <c r="M42" s="126"/>
      <c r="N42" s="131" t="s">
        <v>197</v>
      </c>
      <c r="O42" s="128" t="s">
        <v>142</v>
      </c>
      <c r="P42" s="125"/>
      <c r="S42" s="41"/>
      <c r="T42" s="41"/>
      <c r="U42" s="41"/>
      <c r="V42" s="41"/>
      <c r="W42" s="41"/>
      <c r="X42" s="41"/>
      <c r="Y42" s="41"/>
      <c r="Z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</row>
    <row r="43" spans="1:37" ht="15" customHeight="1">
      <c r="B43" s="225"/>
      <c r="C43" s="226"/>
      <c r="D43" s="87">
        <v>2</v>
      </c>
      <c r="E43" s="223" t="s">
        <v>42</v>
      </c>
      <c r="F43" s="224"/>
      <c r="G43" s="224"/>
      <c r="H43" s="224"/>
      <c r="J43" s="180">
        <f>T3</f>
        <v>0</v>
      </c>
      <c r="K43" s="149"/>
      <c r="M43" s="129"/>
      <c r="N43" s="130" t="s">
        <v>198</v>
      </c>
      <c r="O43" s="128" t="s">
        <v>83</v>
      </c>
      <c r="P43" s="132"/>
      <c r="S43" s="41"/>
      <c r="T43" s="41"/>
      <c r="U43" s="41"/>
      <c r="V43" s="41"/>
      <c r="W43" s="41"/>
      <c r="X43" s="41"/>
      <c r="Y43" s="41"/>
      <c r="Z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</row>
    <row r="44" spans="1:37">
      <c r="B44" s="225"/>
      <c r="C44" s="226"/>
      <c r="D44" s="89">
        <v>3</v>
      </c>
      <c r="E44" s="223" t="s">
        <v>43</v>
      </c>
      <c r="F44" s="224"/>
      <c r="G44" s="224"/>
      <c r="H44" s="224"/>
      <c r="J44" s="180">
        <f>U5</f>
        <v>0</v>
      </c>
      <c r="K44" s="149"/>
      <c r="M44" s="126"/>
      <c r="N44" s="131" t="s">
        <v>199</v>
      </c>
      <c r="O44" s="128" t="s">
        <v>18</v>
      </c>
      <c r="P44" s="125"/>
      <c r="S44" s="41"/>
      <c r="T44" s="41"/>
      <c r="U44" s="41"/>
      <c r="V44" s="41"/>
      <c r="W44" s="41"/>
      <c r="X44" s="41"/>
      <c r="Y44" s="41"/>
      <c r="Z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</row>
    <row r="45" spans="1:37">
      <c r="B45" s="194"/>
      <c r="C45" s="195"/>
      <c r="D45" s="89">
        <v>4</v>
      </c>
      <c r="E45" s="223" t="s">
        <v>135</v>
      </c>
      <c r="F45" s="224"/>
      <c r="G45" s="224"/>
      <c r="H45" s="224"/>
      <c r="J45" s="180">
        <f>V5</f>
        <v>0</v>
      </c>
      <c r="K45" s="149"/>
      <c r="M45" s="129"/>
      <c r="N45" s="130" t="s">
        <v>200</v>
      </c>
      <c r="O45" s="128" t="s">
        <v>54</v>
      </c>
      <c r="P45" s="132"/>
      <c r="S45" s="41"/>
      <c r="T45" s="41"/>
      <c r="U45" s="41"/>
      <c r="V45" s="41"/>
      <c r="W45" s="41"/>
      <c r="X45" s="41"/>
      <c r="Y45" s="41"/>
      <c r="Z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</row>
    <row r="46" spans="1:37">
      <c r="B46" s="194"/>
      <c r="C46" s="195"/>
      <c r="D46" s="89">
        <v>5</v>
      </c>
      <c r="E46" s="223" t="s">
        <v>45</v>
      </c>
      <c r="F46" s="224"/>
      <c r="G46" s="224"/>
      <c r="H46" s="224"/>
      <c r="J46" s="180">
        <f>W5</f>
        <v>0</v>
      </c>
      <c r="K46" s="149"/>
      <c r="M46" s="126"/>
      <c r="N46" s="131" t="s">
        <v>201</v>
      </c>
      <c r="O46" s="128" t="s">
        <v>19</v>
      </c>
      <c r="P46" s="125"/>
      <c r="S46" s="41"/>
      <c r="T46" s="41"/>
      <c r="U46" s="41"/>
      <c r="V46" s="41"/>
      <c r="W46" s="41"/>
      <c r="X46" s="41"/>
      <c r="Y46" s="41"/>
      <c r="Z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</row>
    <row r="47" spans="1:37">
      <c r="B47" s="194"/>
      <c r="C47" s="195"/>
      <c r="D47" s="89">
        <v>6</v>
      </c>
      <c r="E47" s="223" t="s">
        <v>136</v>
      </c>
      <c r="F47" s="224"/>
      <c r="G47" s="224"/>
      <c r="H47" s="224"/>
      <c r="J47" s="180">
        <f>X5</f>
        <v>0</v>
      </c>
      <c r="K47" s="149"/>
      <c r="M47" s="129"/>
      <c r="N47" s="130" t="s">
        <v>202</v>
      </c>
      <c r="O47" s="128" t="s">
        <v>51</v>
      </c>
      <c r="P47" s="132"/>
      <c r="S47" s="41"/>
      <c r="T47" s="41"/>
      <c r="U47" s="41"/>
      <c r="V47" s="41"/>
      <c r="W47" s="41"/>
      <c r="X47" s="41"/>
      <c r="Y47" s="41"/>
      <c r="Z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</row>
    <row r="48" spans="1:37">
      <c r="B48" s="194"/>
      <c r="C48" s="195"/>
      <c r="D48" s="87">
        <v>7</v>
      </c>
      <c r="E48" s="223" t="s">
        <v>137</v>
      </c>
      <c r="F48" s="224"/>
      <c r="G48" s="224"/>
      <c r="H48" s="224"/>
      <c r="J48" s="180">
        <f>Y3</f>
        <v>0</v>
      </c>
      <c r="K48" s="149"/>
      <c r="M48" s="126"/>
      <c r="N48" s="131" t="s">
        <v>203</v>
      </c>
      <c r="O48" s="128" t="s">
        <v>20</v>
      </c>
      <c r="P48" s="125"/>
      <c r="S48" s="41"/>
      <c r="T48" s="41"/>
      <c r="U48" s="41"/>
      <c r="V48" s="41"/>
      <c r="W48" s="41"/>
      <c r="X48" s="41"/>
      <c r="Y48" s="41"/>
      <c r="Z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</row>
    <row r="49" spans="1:37">
      <c r="B49" s="88"/>
      <c r="C49" s="90"/>
      <c r="D49" s="90"/>
      <c r="E49" s="269" t="s">
        <v>128</v>
      </c>
      <c r="F49" s="269"/>
      <c r="G49" s="269"/>
      <c r="H49" s="269"/>
      <c r="J49" s="181">
        <f>R3</f>
        <v>0</v>
      </c>
      <c r="K49" s="149"/>
      <c r="M49" s="129"/>
      <c r="N49" s="130" t="s">
        <v>204</v>
      </c>
      <c r="O49" s="128" t="s">
        <v>48</v>
      </c>
      <c r="P49" s="132"/>
      <c r="S49" s="41"/>
      <c r="T49" s="41"/>
      <c r="U49" s="41"/>
      <c r="V49" s="41"/>
      <c r="W49" s="41"/>
      <c r="X49" s="41"/>
      <c r="Y49" s="41"/>
      <c r="Z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</row>
    <row r="50" spans="1:37">
      <c r="B50" s="88"/>
      <c r="C50" s="90"/>
      <c r="D50" s="90"/>
      <c r="E50" s="270" t="s">
        <v>106</v>
      </c>
      <c r="F50" s="270"/>
      <c r="G50" s="270"/>
      <c r="H50" s="270"/>
      <c r="J50" s="202"/>
      <c r="K50" s="149"/>
      <c r="M50" s="126"/>
      <c r="N50" s="131" t="s">
        <v>169</v>
      </c>
      <c r="O50" s="128" t="s">
        <v>85</v>
      </c>
      <c r="P50" s="125"/>
      <c r="S50" s="41"/>
      <c r="T50" s="41"/>
      <c r="U50" s="41"/>
      <c r="V50" s="41"/>
      <c r="W50" s="41"/>
      <c r="X50" s="41"/>
      <c r="Y50" s="41"/>
      <c r="Z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37">
      <c r="B51" s="88"/>
      <c r="C51" s="90"/>
      <c r="D51" s="90"/>
      <c r="E51" s="224" t="s">
        <v>107</v>
      </c>
      <c r="F51" s="224"/>
      <c r="G51" s="224"/>
      <c r="H51" s="224"/>
      <c r="J51" s="181">
        <f>J49+J50</f>
        <v>0</v>
      </c>
      <c r="K51" s="149"/>
      <c r="M51" s="129"/>
      <c r="N51" s="130" t="s">
        <v>170</v>
      </c>
      <c r="O51" s="128" t="s">
        <v>84</v>
      </c>
      <c r="P51" s="132"/>
      <c r="S51" s="41"/>
      <c r="T51" s="41"/>
      <c r="U51" s="41"/>
      <c r="V51" s="41"/>
      <c r="W51" s="41"/>
      <c r="X51" s="41"/>
      <c r="Y51" s="41"/>
      <c r="Z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</row>
    <row r="52" spans="1:37">
      <c r="C52" s="152"/>
      <c r="D52" s="152"/>
      <c r="K52" s="149"/>
      <c r="M52" s="126"/>
      <c r="N52" s="131" t="s">
        <v>171</v>
      </c>
      <c r="O52" s="128" t="s">
        <v>143</v>
      </c>
      <c r="P52" s="125"/>
      <c r="S52" s="41"/>
      <c r="T52" s="41"/>
      <c r="U52" s="41"/>
      <c r="V52" s="41"/>
      <c r="W52" s="41"/>
      <c r="X52" s="41"/>
      <c r="Y52" s="41"/>
      <c r="Z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</row>
    <row r="53" spans="1:37">
      <c r="H53" s="153"/>
      <c r="K53" s="149"/>
      <c r="M53" s="129"/>
      <c r="N53" s="130" t="s">
        <v>172</v>
      </c>
      <c r="O53" s="128" t="s">
        <v>86</v>
      </c>
      <c r="P53" s="132"/>
      <c r="S53" s="41"/>
      <c r="T53" s="41"/>
      <c r="U53" s="41"/>
      <c r="V53" s="41"/>
      <c r="W53" s="41"/>
      <c r="X53" s="41"/>
      <c r="Y53" s="41"/>
      <c r="Z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</row>
    <row r="54" spans="1:37" ht="15" customHeight="1">
      <c r="B54" s="273" t="s">
        <v>148</v>
      </c>
      <c r="C54" s="274"/>
      <c r="D54" s="91">
        <v>0</v>
      </c>
      <c r="E54" s="271" t="s">
        <v>115</v>
      </c>
      <c r="F54" s="272"/>
      <c r="G54" s="272"/>
      <c r="H54" s="272"/>
      <c r="J54" s="182">
        <f>AB3</f>
        <v>0</v>
      </c>
      <c r="K54" s="149"/>
      <c r="M54" s="126"/>
      <c r="N54" s="131" t="s">
        <v>173</v>
      </c>
      <c r="O54" s="128" t="s">
        <v>144</v>
      </c>
      <c r="P54" s="125"/>
      <c r="S54" s="41"/>
      <c r="T54" s="41"/>
      <c r="U54" s="41"/>
      <c r="V54" s="41"/>
      <c r="W54" s="41"/>
      <c r="X54" s="41"/>
      <c r="Y54" s="41"/>
      <c r="Z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</row>
    <row r="55" spans="1:37">
      <c r="B55" s="273"/>
      <c r="C55" s="274"/>
      <c r="D55" s="91">
        <v>1</v>
      </c>
      <c r="E55" s="271" t="s">
        <v>114</v>
      </c>
      <c r="F55" s="272"/>
      <c r="G55" s="272"/>
      <c r="H55" s="272"/>
      <c r="J55" s="182">
        <f>AC3</f>
        <v>0</v>
      </c>
      <c r="K55" s="149"/>
      <c r="M55" s="129"/>
      <c r="N55" s="130" t="s">
        <v>174</v>
      </c>
      <c r="O55" s="128" t="s">
        <v>87</v>
      </c>
      <c r="P55" s="132"/>
      <c r="S55" s="41"/>
      <c r="T55" s="41"/>
      <c r="U55" s="41"/>
      <c r="V55" s="41"/>
      <c r="W55" s="41"/>
      <c r="X55" s="41"/>
      <c r="Y55" s="41"/>
      <c r="Z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</row>
    <row r="56" spans="1:37" s="188" customFormat="1" ht="15" customHeight="1">
      <c r="A56" s="92"/>
      <c r="B56" s="273"/>
      <c r="C56" s="274"/>
      <c r="D56" s="184">
        <v>2</v>
      </c>
      <c r="E56" s="267" t="s">
        <v>103</v>
      </c>
      <c r="F56" s="268"/>
      <c r="G56" s="268"/>
      <c r="H56" s="268"/>
      <c r="I56" s="185"/>
      <c r="J56" s="186">
        <f>AD3</f>
        <v>0</v>
      </c>
      <c r="K56" s="187"/>
      <c r="M56" s="189"/>
      <c r="N56" s="130" t="s">
        <v>216</v>
      </c>
      <c r="O56" s="190" t="s">
        <v>89</v>
      </c>
      <c r="P56" s="191"/>
      <c r="S56" s="192"/>
      <c r="T56" s="192"/>
      <c r="U56" s="192"/>
      <c r="V56" s="192"/>
      <c r="W56" s="192"/>
      <c r="X56" s="192"/>
      <c r="Y56" s="192"/>
      <c r="Z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</row>
    <row r="57" spans="1:37">
      <c r="B57" s="194"/>
      <c r="C57" s="195"/>
      <c r="D57" s="91">
        <v>3</v>
      </c>
      <c r="E57" s="267" t="s">
        <v>103</v>
      </c>
      <c r="F57" s="268"/>
      <c r="G57" s="268"/>
      <c r="H57" s="268"/>
      <c r="J57" s="182">
        <f>AE3</f>
        <v>0</v>
      </c>
      <c r="K57" s="149"/>
      <c r="M57" s="129"/>
      <c r="N57" s="130" t="s">
        <v>205</v>
      </c>
      <c r="O57" s="128" t="s">
        <v>88</v>
      </c>
      <c r="P57" s="132"/>
      <c r="S57" s="41"/>
      <c r="T57" s="41"/>
      <c r="U57" s="41"/>
      <c r="V57" s="41"/>
      <c r="W57" s="41"/>
      <c r="X57" s="41"/>
      <c r="Y57" s="41"/>
      <c r="Z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</row>
    <row r="58" spans="1:37">
      <c r="B58" s="194"/>
      <c r="C58" s="195"/>
      <c r="D58" s="91">
        <v>4</v>
      </c>
      <c r="E58" s="267" t="s">
        <v>103</v>
      </c>
      <c r="F58" s="268"/>
      <c r="G58" s="268"/>
      <c r="H58" s="268"/>
      <c r="J58" s="182">
        <f>AF3</f>
        <v>0</v>
      </c>
      <c r="K58" s="149"/>
      <c r="M58" s="129"/>
      <c r="N58" s="130" t="s">
        <v>175</v>
      </c>
      <c r="O58" s="128" t="s">
        <v>91</v>
      </c>
      <c r="P58" s="132"/>
      <c r="S58" s="41"/>
      <c r="T58" s="41"/>
      <c r="U58" s="41"/>
      <c r="V58" s="41"/>
      <c r="W58" s="41"/>
      <c r="X58" s="41"/>
      <c r="Y58" s="41"/>
      <c r="Z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</row>
    <row r="59" spans="1:37">
      <c r="B59" s="194"/>
      <c r="C59" s="195"/>
      <c r="D59" s="91">
        <v>5</v>
      </c>
      <c r="E59" s="267" t="s">
        <v>103</v>
      </c>
      <c r="F59" s="268"/>
      <c r="G59" s="268"/>
      <c r="H59" s="268"/>
      <c r="J59" s="182">
        <f>AG3</f>
        <v>0</v>
      </c>
      <c r="K59" s="149"/>
      <c r="M59" s="129"/>
      <c r="N59" s="130" t="s">
        <v>206</v>
      </c>
      <c r="O59" s="128" t="s">
        <v>90</v>
      </c>
      <c r="P59" s="132"/>
      <c r="S59" s="41"/>
      <c r="T59" s="41"/>
      <c r="U59" s="41"/>
      <c r="V59" s="41"/>
      <c r="W59" s="41"/>
      <c r="X59" s="41"/>
      <c r="Y59" s="41"/>
      <c r="Z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</row>
    <row r="60" spans="1:37">
      <c r="B60" s="194"/>
      <c r="C60" s="195"/>
      <c r="D60" s="91">
        <v>6</v>
      </c>
      <c r="E60" s="267" t="s">
        <v>103</v>
      </c>
      <c r="F60" s="268"/>
      <c r="G60" s="268"/>
      <c r="H60" s="268"/>
      <c r="J60" s="182">
        <f>AH3</f>
        <v>0</v>
      </c>
      <c r="K60" s="149"/>
      <c r="M60" s="129"/>
      <c r="N60" s="130" t="s">
        <v>176</v>
      </c>
      <c r="O60" s="128" t="s">
        <v>97</v>
      </c>
      <c r="P60" s="132"/>
      <c r="S60" s="41"/>
      <c r="T60" s="41"/>
      <c r="U60" s="41"/>
      <c r="V60" s="41"/>
      <c r="W60" s="41"/>
      <c r="X60" s="41"/>
      <c r="Y60" s="41"/>
      <c r="Z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</row>
    <row r="61" spans="1:37">
      <c r="B61" s="194"/>
      <c r="C61" s="195"/>
      <c r="D61" s="91">
        <v>7</v>
      </c>
      <c r="E61" s="267" t="s">
        <v>103</v>
      </c>
      <c r="F61" s="268"/>
      <c r="G61" s="268"/>
      <c r="H61" s="268"/>
      <c r="J61" s="182">
        <f>AI3</f>
        <v>0</v>
      </c>
      <c r="K61" s="149"/>
      <c r="M61" s="129"/>
      <c r="N61" s="130" t="s">
        <v>207</v>
      </c>
      <c r="O61" s="128" t="s">
        <v>92</v>
      </c>
      <c r="P61" s="132"/>
      <c r="S61" s="41"/>
      <c r="T61" s="41"/>
      <c r="U61" s="41"/>
      <c r="V61" s="41"/>
      <c r="W61" s="41"/>
      <c r="X61" s="41"/>
      <c r="Y61" s="41"/>
      <c r="Z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</row>
    <row r="62" spans="1:37">
      <c r="B62" s="194"/>
      <c r="C62" s="195"/>
      <c r="D62" s="91">
        <v>8</v>
      </c>
      <c r="E62" s="267" t="s">
        <v>103</v>
      </c>
      <c r="F62" s="268"/>
      <c r="G62" s="268"/>
      <c r="H62" s="268"/>
      <c r="J62" s="182">
        <f>AI4</f>
        <v>0</v>
      </c>
      <c r="K62" s="149"/>
      <c r="M62" s="129"/>
      <c r="N62" s="130" t="s">
        <v>177</v>
      </c>
      <c r="O62" s="128" t="s">
        <v>21</v>
      </c>
      <c r="P62" s="132"/>
      <c r="S62" s="41"/>
      <c r="T62" s="41"/>
      <c r="U62" s="41"/>
      <c r="V62" s="41"/>
      <c r="W62" s="41"/>
      <c r="X62" s="41"/>
      <c r="Y62" s="41"/>
      <c r="Z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</row>
    <row r="63" spans="1:37">
      <c r="B63" s="194"/>
      <c r="C63" s="195"/>
      <c r="D63" s="91">
        <v>9</v>
      </c>
      <c r="E63" s="267" t="s">
        <v>103</v>
      </c>
      <c r="F63" s="268"/>
      <c r="G63" s="268"/>
      <c r="H63" s="268"/>
      <c r="J63" s="182">
        <f>AK3</f>
        <v>0</v>
      </c>
      <c r="K63" s="149"/>
      <c r="M63" s="129"/>
      <c r="N63" s="130" t="s">
        <v>178</v>
      </c>
      <c r="O63" s="128" t="s">
        <v>50</v>
      </c>
      <c r="P63" s="132"/>
      <c r="S63" s="41"/>
      <c r="T63" s="41"/>
      <c r="U63" s="41"/>
      <c r="V63" s="41"/>
      <c r="W63" s="41"/>
      <c r="X63" s="41"/>
      <c r="Y63" s="41"/>
      <c r="Z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</row>
    <row r="64" spans="1:37">
      <c r="B64" s="194"/>
      <c r="C64" s="194"/>
      <c r="D64" s="152"/>
      <c r="E64" s="153"/>
      <c r="H64" s="153"/>
      <c r="J64" s="183">
        <f>AA3</f>
        <v>0</v>
      </c>
      <c r="K64" s="149"/>
      <c r="M64" s="126"/>
      <c r="N64" s="131" t="s">
        <v>179</v>
      </c>
      <c r="O64" s="128" t="s">
        <v>22</v>
      </c>
      <c r="P64" s="125"/>
      <c r="S64" s="41"/>
      <c r="T64" s="41"/>
      <c r="U64" s="41"/>
      <c r="V64" s="41"/>
      <c r="W64" s="41"/>
      <c r="X64" s="41"/>
      <c r="Y64" s="41"/>
      <c r="Z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</row>
    <row r="65" spans="1:37">
      <c r="B65" s="143"/>
      <c r="C65" s="154"/>
      <c r="D65" s="155"/>
      <c r="E65" s="156"/>
      <c r="F65" s="147"/>
      <c r="G65" s="147"/>
      <c r="H65" s="157"/>
      <c r="I65" s="149"/>
      <c r="J65" s="149"/>
      <c r="K65" s="149"/>
      <c r="M65" s="129"/>
      <c r="N65" s="130" t="s">
        <v>215</v>
      </c>
      <c r="O65" s="128" t="s">
        <v>49</v>
      </c>
      <c r="P65" s="132"/>
      <c r="S65" s="41"/>
      <c r="T65" s="41"/>
      <c r="U65" s="41"/>
      <c r="V65" s="41"/>
      <c r="W65" s="41"/>
      <c r="X65" s="41"/>
      <c r="Y65" s="41"/>
      <c r="Z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</row>
    <row r="66" spans="1:37">
      <c r="B66" s="143"/>
      <c r="C66" s="154"/>
      <c r="D66" s="143"/>
      <c r="E66" s="146"/>
      <c r="F66" s="147"/>
      <c r="G66" s="147"/>
      <c r="H66" s="148"/>
      <c r="I66" s="149"/>
      <c r="J66" s="149"/>
      <c r="K66" s="149"/>
      <c r="M66" s="126"/>
      <c r="N66" s="131" t="s">
        <v>214</v>
      </c>
      <c r="O66" s="128" t="s">
        <v>23</v>
      </c>
      <c r="P66" s="125"/>
      <c r="S66" s="41"/>
      <c r="T66" s="41"/>
      <c r="U66" s="41"/>
      <c r="V66" s="41"/>
      <c r="W66" s="41"/>
      <c r="X66" s="41"/>
      <c r="Y66" s="41"/>
      <c r="Z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</row>
    <row r="67" spans="1:37">
      <c r="B67" s="143"/>
      <c r="C67" s="154"/>
      <c r="D67" s="143"/>
      <c r="E67" s="146"/>
      <c r="F67" s="147"/>
      <c r="G67" s="147"/>
      <c r="H67" s="148"/>
      <c r="I67" s="149"/>
      <c r="J67" s="149"/>
      <c r="K67" s="149"/>
      <c r="M67" s="129"/>
      <c r="N67" s="130" t="s">
        <v>180</v>
      </c>
      <c r="O67" s="128" t="s">
        <v>52</v>
      </c>
      <c r="P67" s="132"/>
      <c r="S67" s="41"/>
      <c r="T67" s="41"/>
      <c r="U67" s="41"/>
      <c r="V67" s="41"/>
      <c r="W67" s="41"/>
      <c r="X67" s="41"/>
      <c r="Y67" s="41"/>
      <c r="Z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</row>
    <row r="68" spans="1:37">
      <c r="B68" s="143"/>
      <c r="C68" s="154"/>
      <c r="D68" s="143"/>
      <c r="E68" s="146"/>
      <c r="F68" s="147"/>
      <c r="G68" s="147"/>
      <c r="H68" s="148"/>
      <c r="I68" s="149"/>
      <c r="J68" s="149"/>
      <c r="K68" s="149"/>
      <c r="M68" s="126"/>
      <c r="N68" s="131" t="s">
        <v>213</v>
      </c>
      <c r="O68" s="128" t="s">
        <v>94</v>
      </c>
      <c r="P68" s="125"/>
      <c r="S68" s="41"/>
      <c r="T68" s="41"/>
      <c r="U68" s="41"/>
      <c r="V68" s="41"/>
      <c r="W68" s="41"/>
      <c r="X68" s="41"/>
      <c r="Y68" s="41"/>
      <c r="Z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</row>
    <row r="69" spans="1:37">
      <c r="B69" s="143"/>
      <c r="C69" s="154"/>
      <c r="D69" s="143"/>
      <c r="E69" s="146"/>
      <c r="F69" s="147"/>
      <c r="G69" s="147"/>
      <c r="H69" s="148"/>
      <c r="I69" s="149"/>
      <c r="J69" s="149"/>
      <c r="K69" s="149"/>
      <c r="M69" s="129"/>
      <c r="N69" s="130" t="s">
        <v>181</v>
      </c>
      <c r="O69" s="128" t="s">
        <v>93</v>
      </c>
      <c r="P69" s="132"/>
      <c r="S69" s="41"/>
      <c r="T69" s="41"/>
      <c r="U69" s="41"/>
      <c r="V69" s="41"/>
      <c r="W69" s="41"/>
      <c r="X69" s="41"/>
      <c r="Y69" s="41"/>
      <c r="Z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</row>
    <row r="70" spans="1:37">
      <c r="B70" s="143"/>
      <c r="C70" s="154"/>
      <c r="D70" s="143"/>
      <c r="E70" s="146"/>
      <c r="F70" s="147"/>
      <c r="G70" s="147"/>
      <c r="H70" s="148"/>
      <c r="I70" s="149"/>
      <c r="J70" s="149"/>
      <c r="K70" s="149"/>
      <c r="M70" s="126"/>
      <c r="N70" s="131" t="s">
        <v>212</v>
      </c>
      <c r="O70" s="128" t="s">
        <v>145</v>
      </c>
      <c r="P70" s="125"/>
      <c r="S70" s="41"/>
      <c r="T70" s="41"/>
      <c r="U70" s="41"/>
      <c r="V70" s="41"/>
      <c r="W70" s="41"/>
      <c r="X70" s="41"/>
      <c r="Y70" s="41"/>
      <c r="Z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</row>
    <row r="71" spans="1:37">
      <c r="B71" s="143"/>
      <c r="C71" s="154"/>
      <c r="D71" s="143"/>
      <c r="E71" s="146"/>
      <c r="F71" s="147"/>
      <c r="G71" s="147"/>
      <c r="H71" s="148"/>
      <c r="I71" s="149"/>
      <c r="J71" s="149"/>
      <c r="K71" s="149"/>
      <c r="M71" s="129"/>
      <c r="N71" s="130" t="s">
        <v>211</v>
      </c>
      <c r="O71" s="128" t="s">
        <v>95</v>
      </c>
      <c r="P71" s="132"/>
      <c r="S71" s="41"/>
      <c r="T71" s="41"/>
      <c r="U71" s="41"/>
      <c r="V71" s="41"/>
      <c r="W71" s="41"/>
      <c r="X71" s="41"/>
      <c r="Y71" s="41"/>
      <c r="Z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</row>
    <row r="72" spans="1:37">
      <c r="B72" s="143"/>
      <c r="C72" s="154"/>
      <c r="D72" s="143"/>
      <c r="E72" s="146"/>
      <c r="F72" s="147"/>
      <c r="G72" s="147"/>
      <c r="H72" s="148"/>
      <c r="I72" s="149"/>
      <c r="J72" s="149"/>
      <c r="K72" s="149"/>
      <c r="M72" s="126"/>
      <c r="N72" s="131" t="s">
        <v>210</v>
      </c>
      <c r="O72" s="128" t="s">
        <v>146</v>
      </c>
      <c r="P72" s="125"/>
      <c r="S72" s="41"/>
      <c r="T72" s="41"/>
      <c r="U72" s="41"/>
      <c r="V72" s="41"/>
      <c r="W72" s="41"/>
      <c r="X72" s="41"/>
      <c r="Y72" s="41"/>
      <c r="Z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</row>
    <row r="73" spans="1:37">
      <c r="B73" s="143"/>
      <c r="C73" s="154"/>
      <c r="D73" s="143"/>
      <c r="E73" s="146"/>
      <c r="F73" s="147"/>
      <c r="G73" s="147"/>
      <c r="H73" s="148"/>
      <c r="I73" s="149"/>
      <c r="J73" s="149"/>
      <c r="K73" s="149"/>
      <c r="M73" s="129"/>
      <c r="N73" s="130" t="s">
        <v>209</v>
      </c>
      <c r="O73" s="128" t="s">
        <v>96</v>
      </c>
      <c r="P73" s="132"/>
      <c r="S73" s="41"/>
      <c r="T73" s="41"/>
      <c r="U73" s="41"/>
      <c r="V73" s="41"/>
      <c r="W73" s="41"/>
      <c r="X73" s="41"/>
      <c r="Y73" s="41"/>
      <c r="Z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</row>
    <row r="74" spans="1:37">
      <c r="B74" s="143"/>
      <c r="C74" s="154"/>
      <c r="D74" s="143"/>
      <c r="E74" s="146"/>
      <c r="F74" s="147"/>
      <c r="G74" s="147"/>
      <c r="H74" s="148"/>
      <c r="I74" s="149"/>
      <c r="J74" s="149"/>
      <c r="K74" s="149"/>
      <c r="M74" s="126"/>
      <c r="N74" s="193" t="s">
        <v>208</v>
      </c>
      <c r="O74" s="128" t="s">
        <v>25</v>
      </c>
      <c r="P74" s="125"/>
      <c r="S74" s="41"/>
      <c r="T74" s="41"/>
      <c r="U74" s="41"/>
      <c r="V74" s="41"/>
      <c r="W74" s="41"/>
      <c r="X74" s="41"/>
      <c r="Y74" s="41"/>
      <c r="Z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</row>
    <row r="75" spans="1:37">
      <c r="B75" s="143"/>
      <c r="C75" s="154"/>
      <c r="D75" s="143"/>
      <c r="E75" s="146"/>
      <c r="F75" s="147"/>
      <c r="G75" s="147"/>
      <c r="H75" s="148"/>
      <c r="I75" s="149"/>
      <c r="J75" s="149"/>
      <c r="K75" s="149"/>
      <c r="M75" s="129"/>
      <c r="N75" s="130" t="s">
        <v>182</v>
      </c>
      <c r="O75" s="128" t="s">
        <v>55</v>
      </c>
      <c r="P75" s="132"/>
      <c r="S75" s="41"/>
      <c r="T75" s="41"/>
      <c r="U75" s="41"/>
      <c r="V75" s="41"/>
      <c r="W75" s="41"/>
      <c r="X75" s="41"/>
      <c r="Y75" s="41"/>
      <c r="Z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</row>
    <row r="76" spans="1:37">
      <c r="B76" s="143"/>
      <c r="C76" s="154"/>
      <c r="D76" s="143"/>
      <c r="E76" s="146"/>
      <c r="F76" s="147"/>
      <c r="G76" s="147"/>
      <c r="H76" s="148"/>
      <c r="I76" s="149"/>
      <c r="J76" s="149"/>
      <c r="K76" s="149"/>
      <c r="S76" s="41"/>
      <c r="T76" s="41"/>
      <c r="U76" s="41"/>
      <c r="V76" s="41"/>
      <c r="W76" s="41"/>
      <c r="X76" s="41"/>
      <c r="Y76" s="41"/>
      <c r="Z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</row>
    <row r="77" spans="1:37">
      <c r="B77" s="143"/>
      <c r="C77" s="154"/>
      <c r="D77" s="143"/>
      <c r="E77" s="146"/>
      <c r="F77" s="147"/>
      <c r="G77" s="147"/>
      <c r="H77" s="148"/>
      <c r="I77" s="149"/>
      <c r="J77" s="149"/>
      <c r="K77" s="149"/>
      <c r="S77" s="41"/>
      <c r="T77" s="41"/>
      <c r="U77" s="41"/>
      <c r="V77" s="41"/>
      <c r="W77" s="41"/>
      <c r="X77" s="41"/>
      <c r="Y77" s="41"/>
      <c r="Z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</row>
    <row r="78" spans="1:37">
      <c r="A78" s="143"/>
      <c r="B78" s="143"/>
      <c r="C78" s="154"/>
      <c r="D78" s="143"/>
      <c r="E78" s="146"/>
      <c r="F78" s="147"/>
      <c r="G78" s="147"/>
      <c r="H78" s="148"/>
      <c r="I78" s="149"/>
      <c r="J78" s="149"/>
      <c r="K78" s="149"/>
      <c r="S78" s="41"/>
      <c r="T78" s="41"/>
      <c r="U78" s="41"/>
      <c r="V78" s="41"/>
      <c r="W78" s="41"/>
      <c r="X78" s="41"/>
      <c r="Y78" s="41"/>
      <c r="Z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</row>
    <row r="79" spans="1:37">
      <c r="A79" s="143"/>
      <c r="B79" s="143"/>
      <c r="C79" s="154"/>
      <c r="D79" s="143"/>
      <c r="E79" s="146"/>
      <c r="F79" s="147"/>
      <c r="G79" s="147"/>
      <c r="H79" s="148"/>
      <c r="I79" s="149"/>
      <c r="J79" s="149"/>
      <c r="K79" s="149"/>
      <c r="S79" s="41"/>
      <c r="T79" s="41"/>
      <c r="U79" s="41"/>
      <c r="V79" s="41"/>
      <c r="W79" s="41"/>
      <c r="X79" s="41"/>
      <c r="Y79" s="41"/>
      <c r="Z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</row>
    <row r="80" spans="1:37">
      <c r="A80" s="143"/>
      <c r="B80" s="143"/>
      <c r="C80" s="154"/>
      <c r="D80" s="143"/>
      <c r="E80" s="146"/>
      <c r="F80" s="147"/>
      <c r="G80" s="147"/>
      <c r="H80" s="148"/>
      <c r="I80" s="149"/>
      <c r="J80" s="149"/>
      <c r="K80" s="149"/>
      <c r="S80" s="41"/>
      <c r="T80" s="41"/>
      <c r="U80" s="41"/>
      <c r="V80" s="41"/>
      <c r="W80" s="41"/>
      <c r="X80" s="41"/>
      <c r="Y80" s="41"/>
      <c r="Z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</row>
    <row r="81" spans="1:37">
      <c r="A81" s="143"/>
      <c r="B81" s="143"/>
      <c r="C81" s="154"/>
      <c r="D81" s="143"/>
      <c r="E81" s="146"/>
      <c r="F81" s="147"/>
      <c r="G81" s="147"/>
      <c r="H81" s="148"/>
      <c r="I81" s="149"/>
      <c r="J81" s="149"/>
      <c r="K81" s="149"/>
      <c r="S81" s="41"/>
      <c r="T81" s="41"/>
      <c r="U81" s="41"/>
      <c r="V81" s="41"/>
      <c r="W81" s="41"/>
      <c r="X81" s="41"/>
      <c r="Y81" s="41"/>
      <c r="Z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</row>
    <row r="82" spans="1:37">
      <c r="A82" s="143"/>
      <c r="B82" s="143"/>
      <c r="C82" s="154"/>
      <c r="D82" s="143"/>
      <c r="E82" s="146"/>
      <c r="F82" s="147"/>
      <c r="G82" s="147"/>
      <c r="H82" s="148"/>
      <c r="I82" s="149"/>
      <c r="J82" s="149"/>
      <c r="K82" s="149"/>
      <c r="S82" s="41"/>
      <c r="T82" s="41"/>
      <c r="U82" s="41"/>
      <c r="V82" s="41"/>
      <c r="W82" s="41"/>
      <c r="X82" s="41"/>
      <c r="Y82" s="41"/>
      <c r="Z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</row>
    <row r="83" spans="1:37">
      <c r="A83" s="143"/>
      <c r="B83" s="143"/>
      <c r="C83" s="154"/>
      <c r="D83" s="143"/>
      <c r="E83" s="146"/>
      <c r="F83" s="147"/>
      <c r="G83" s="147"/>
      <c r="H83" s="148"/>
      <c r="I83" s="149"/>
      <c r="J83" s="149"/>
      <c r="K83" s="149"/>
      <c r="S83" s="41"/>
      <c r="T83" s="41"/>
      <c r="U83" s="41"/>
      <c r="V83" s="41"/>
      <c r="W83" s="41"/>
      <c r="X83" s="41"/>
      <c r="Y83" s="41"/>
      <c r="Z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</row>
    <row r="84" spans="1:37">
      <c r="A84" s="143"/>
      <c r="B84" s="143"/>
      <c r="C84" s="154"/>
      <c r="D84" s="143"/>
      <c r="E84" s="146"/>
      <c r="F84" s="147"/>
      <c r="G84" s="147"/>
      <c r="H84" s="148"/>
      <c r="I84" s="149"/>
      <c r="J84" s="149"/>
      <c r="K84" s="149"/>
      <c r="S84" s="41"/>
      <c r="T84" s="41"/>
      <c r="U84" s="41"/>
      <c r="V84" s="41"/>
      <c r="W84" s="41"/>
      <c r="X84" s="41"/>
      <c r="Y84" s="41"/>
      <c r="Z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</row>
    <row r="85" spans="1:37">
      <c r="A85" s="143"/>
      <c r="B85" s="143"/>
      <c r="C85" s="154"/>
      <c r="D85" s="143"/>
      <c r="E85" s="146"/>
      <c r="F85" s="147"/>
      <c r="G85" s="147"/>
      <c r="H85" s="148"/>
      <c r="I85" s="149"/>
      <c r="J85" s="149"/>
      <c r="K85" s="149"/>
      <c r="S85" s="41"/>
      <c r="T85" s="41"/>
      <c r="U85" s="41"/>
      <c r="V85" s="41"/>
      <c r="W85" s="41"/>
      <c r="X85" s="41"/>
      <c r="Y85" s="41"/>
      <c r="Z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</row>
    <row r="86" spans="1:37">
      <c r="A86" s="143"/>
      <c r="B86" s="143"/>
      <c r="C86" s="154"/>
      <c r="D86" s="143"/>
      <c r="E86" s="146"/>
      <c r="F86" s="147"/>
      <c r="G86" s="147"/>
      <c r="H86" s="148"/>
      <c r="I86" s="149"/>
      <c r="J86" s="149"/>
      <c r="K86" s="149"/>
      <c r="M86" s="249">
        <v>1</v>
      </c>
      <c r="N86" s="250"/>
      <c r="O86" s="245" t="s">
        <v>41</v>
      </c>
      <c r="P86" s="246"/>
      <c r="S86" s="41"/>
      <c r="T86" s="41"/>
      <c r="U86" s="41"/>
      <c r="V86" s="41"/>
      <c r="W86" s="41"/>
      <c r="X86" s="41"/>
      <c r="Y86" s="41"/>
      <c r="Z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</row>
    <row r="87" spans="1:37">
      <c r="A87" s="143"/>
      <c r="B87" s="143"/>
      <c r="C87" s="154"/>
      <c r="D87" s="143"/>
      <c r="E87" s="146"/>
      <c r="F87" s="147"/>
      <c r="G87" s="147"/>
      <c r="H87" s="148"/>
      <c r="I87" s="149"/>
      <c r="J87" s="149"/>
      <c r="K87" s="149"/>
      <c r="M87" s="257">
        <v>2</v>
      </c>
      <c r="N87" s="258"/>
      <c r="O87" s="158" t="s">
        <v>42</v>
      </c>
      <c r="P87" s="125"/>
      <c r="S87" s="41"/>
      <c r="T87" s="41"/>
      <c r="U87" s="41"/>
      <c r="V87" s="41"/>
      <c r="W87" s="41"/>
      <c r="X87" s="41"/>
      <c r="Y87" s="41"/>
      <c r="Z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</row>
    <row r="88" spans="1:37">
      <c r="A88" s="143"/>
      <c r="B88" s="143"/>
      <c r="C88" s="154"/>
      <c r="D88" s="143"/>
      <c r="E88" s="146"/>
      <c r="F88" s="147"/>
      <c r="G88" s="147"/>
      <c r="H88" s="148"/>
      <c r="I88" s="149"/>
      <c r="J88" s="149"/>
      <c r="K88" s="149"/>
      <c r="M88" s="249">
        <v>3</v>
      </c>
      <c r="N88" s="250"/>
      <c r="O88" s="255" t="s">
        <v>43</v>
      </c>
      <c r="P88" s="256"/>
      <c r="S88" s="41"/>
      <c r="T88" s="41"/>
      <c r="U88" s="41"/>
      <c r="V88" s="41"/>
      <c r="W88" s="41"/>
      <c r="X88" s="41"/>
      <c r="Y88" s="41"/>
      <c r="Z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</row>
    <row r="89" spans="1:37">
      <c r="A89" s="143"/>
      <c r="B89" s="143"/>
      <c r="C89" s="154"/>
      <c r="D89" s="143"/>
      <c r="E89" s="146"/>
      <c r="F89" s="147"/>
      <c r="G89" s="147"/>
      <c r="H89" s="148"/>
      <c r="I89" s="149"/>
      <c r="J89" s="149"/>
      <c r="K89" s="149"/>
      <c r="M89" s="259">
        <v>4</v>
      </c>
      <c r="N89" s="260"/>
      <c r="O89" s="159" t="s">
        <v>13</v>
      </c>
      <c r="P89" s="160"/>
      <c r="S89" s="41"/>
      <c r="T89" s="41"/>
      <c r="U89" s="41"/>
      <c r="V89" s="41"/>
      <c r="W89" s="41"/>
      <c r="X89" s="41"/>
      <c r="Y89" s="41"/>
      <c r="Z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</row>
    <row r="90" spans="1:37">
      <c r="A90" s="143"/>
      <c r="B90" s="143"/>
      <c r="C90" s="154"/>
      <c r="D90" s="143"/>
      <c r="E90" s="146"/>
      <c r="F90" s="147"/>
      <c r="G90" s="147"/>
      <c r="H90" s="148"/>
      <c r="I90" s="149"/>
      <c r="J90" s="149"/>
      <c r="K90" s="149"/>
      <c r="M90" s="261"/>
      <c r="N90" s="262"/>
      <c r="O90" s="161" t="s">
        <v>44</v>
      </c>
      <c r="P90" s="162"/>
      <c r="S90" s="41"/>
      <c r="T90" s="41"/>
      <c r="U90" s="41"/>
      <c r="V90" s="41"/>
      <c r="W90" s="41"/>
      <c r="X90" s="41"/>
      <c r="Y90" s="41"/>
      <c r="Z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</row>
    <row r="91" spans="1:37">
      <c r="A91" s="143"/>
      <c r="B91" s="143"/>
      <c r="C91" s="154"/>
      <c r="D91" s="143"/>
      <c r="E91" s="146"/>
      <c r="F91" s="147"/>
      <c r="G91" s="147"/>
      <c r="H91" s="148"/>
      <c r="I91" s="149"/>
      <c r="J91" s="149"/>
      <c r="K91" s="149"/>
      <c r="M91" s="249">
        <v>5</v>
      </c>
      <c r="N91" s="250"/>
      <c r="O91" s="159" t="s">
        <v>45</v>
      </c>
      <c r="P91" s="160"/>
      <c r="S91" s="41"/>
      <c r="T91" s="41"/>
      <c r="U91" s="41"/>
      <c r="V91" s="41"/>
      <c r="W91" s="41"/>
      <c r="X91" s="41"/>
      <c r="Y91" s="41"/>
      <c r="Z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</row>
    <row r="92" spans="1:37">
      <c r="A92" s="143"/>
      <c r="B92" s="143"/>
      <c r="C92" s="154"/>
      <c r="D92" s="143"/>
      <c r="E92" s="146"/>
      <c r="F92" s="147"/>
      <c r="G92" s="147"/>
      <c r="H92" s="148"/>
      <c r="I92" s="149"/>
      <c r="J92" s="149"/>
      <c r="K92" s="149"/>
      <c r="M92" s="263">
        <v>6</v>
      </c>
      <c r="N92" s="264"/>
      <c r="O92" s="159" t="s">
        <v>24</v>
      </c>
      <c r="P92" s="160"/>
      <c r="S92" s="41"/>
      <c r="T92" s="41"/>
      <c r="U92" s="41"/>
      <c r="V92" s="41"/>
      <c r="W92" s="41"/>
      <c r="X92" s="41"/>
      <c r="Y92" s="41"/>
      <c r="Z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</row>
    <row r="93" spans="1:37">
      <c r="A93" s="143"/>
      <c r="B93" s="143"/>
      <c r="C93" s="154"/>
      <c r="D93" s="143"/>
      <c r="E93" s="146"/>
      <c r="F93" s="147"/>
      <c r="G93" s="147"/>
      <c r="H93" s="148"/>
      <c r="I93" s="149"/>
      <c r="J93" s="149"/>
      <c r="K93" s="149"/>
      <c r="M93" s="265"/>
      <c r="N93" s="266"/>
      <c r="O93" s="163" t="s">
        <v>53</v>
      </c>
      <c r="P93" s="164"/>
      <c r="S93" s="41"/>
      <c r="T93" s="41"/>
      <c r="U93" s="41"/>
      <c r="V93" s="41"/>
      <c r="W93" s="41"/>
      <c r="X93" s="41"/>
      <c r="Y93" s="41"/>
      <c r="Z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</row>
    <row r="94" spans="1:37">
      <c r="A94" s="143"/>
      <c r="B94" s="143"/>
      <c r="C94" s="154"/>
      <c r="D94" s="143"/>
      <c r="E94" s="146"/>
      <c r="F94" s="147"/>
      <c r="G94" s="147"/>
      <c r="H94" s="148"/>
      <c r="I94" s="149"/>
      <c r="J94" s="149"/>
      <c r="K94" s="149"/>
      <c r="M94" s="259">
        <v>7</v>
      </c>
      <c r="N94" s="260"/>
      <c r="O94" s="159" t="s">
        <v>57</v>
      </c>
      <c r="P94" s="165"/>
      <c r="S94" s="41"/>
      <c r="T94" s="41"/>
      <c r="U94" s="41"/>
      <c r="V94" s="41"/>
      <c r="W94" s="41"/>
      <c r="X94" s="41"/>
      <c r="Y94" s="41"/>
      <c r="Z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</row>
    <row r="95" spans="1:37">
      <c r="A95" s="143"/>
      <c r="B95" s="143"/>
      <c r="C95" s="154"/>
      <c r="D95" s="143"/>
      <c r="E95" s="146"/>
      <c r="F95" s="147"/>
      <c r="G95" s="147"/>
      <c r="H95" s="148"/>
      <c r="I95" s="149"/>
      <c r="J95" s="149"/>
      <c r="K95" s="149"/>
      <c r="M95" s="261"/>
      <c r="N95" s="262"/>
      <c r="O95" s="161" t="s">
        <v>56</v>
      </c>
      <c r="P95" s="166"/>
      <c r="S95" s="41"/>
      <c r="T95" s="41"/>
      <c r="U95" s="41"/>
      <c r="V95" s="41"/>
      <c r="W95" s="41"/>
      <c r="X95" s="41"/>
      <c r="Y95" s="41"/>
      <c r="Z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</row>
    <row r="96" spans="1:37">
      <c r="A96" s="143"/>
      <c r="B96" s="143"/>
      <c r="C96" s="154"/>
      <c r="D96" s="143"/>
      <c r="E96" s="146"/>
      <c r="F96" s="147"/>
      <c r="G96" s="147"/>
      <c r="H96" s="148"/>
      <c r="I96" s="149"/>
      <c r="J96" s="149"/>
      <c r="K96" s="149"/>
      <c r="M96" s="167"/>
      <c r="N96" s="167"/>
      <c r="O96" s="167"/>
      <c r="S96" s="41"/>
      <c r="T96" s="41"/>
      <c r="U96" s="41"/>
      <c r="V96" s="41"/>
      <c r="W96" s="41"/>
      <c r="X96" s="41"/>
      <c r="Y96" s="41"/>
      <c r="Z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</row>
    <row r="97" spans="10:15">
      <c r="M97" s="167"/>
      <c r="N97" s="167"/>
      <c r="O97" s="167"/>
    </row>
    <row r="98" spans="10:15">
      <c r="J98" s="150"/>
      <c r="K98" s="150"/>
    </row>
    <row r="99" spans="10:15" ht="26.25" customHeight="1">
      <c r="J99" s="150"/>
      <c r="K99" s="150"/>
    </row>
    <row r="100" spans="10:15" ht="28.5" customHeight="1">
      <c r="J100" s="150"/>
      <c r="K100" s="150"/>
    </row>
    <row r="101" spans="10:15" ht="28.9" customHeight="1">
      <c r="J101" s="150"/>
      <c r="K101" s="150"/>
    </row>
    <row r="102" spans="10:15" ht="18.75" customHeight="1">
      <c r="J102" s="150"/>
      <c r="K102" s="150"/>
    </row>
    <row r="103" spans="10:15" ht="28.15" customHeight="1">
      <c r="J103" s="150"/>
      <c r="K103" s="150"/>
    </row>
    <row r="104" spans="10:15" ht="28.9" customHeight="1">
      <c r="J104" s="150"/>
      <c r="K104" s="150"/>
    </row>
    <row r="105" spans="10:15">
      <c r="J105" s="151"/>
      <c r="K105" s="151"/>
    </row>
    <row r="107" spans="10:15">
      <c r="J107" s="151"/>
      <c r="K107" s="151"/>
    </row>
    <row r="110" spans="10:15">
      <c r="J110" s="168"/>
      <c r="K110" s="168"/>
    </row>
    <row r="111" spans="10:15">
      <c r="J111" s="168"/>
      <c r="K111" s="168"/>
    </row>
    <row r="112" spans="10:15">
      <c r="J112" s="168"/>
      <c r="K112" s="168"/>
    </row>
    <row r="113" spans="10:11">
      <c r="J113" s="168"/>
      <c r="K113" s="168"/>
    </row>
    <row r="114" spans="10:11">
      <c r="J114" s="168"/>
      <c r="K114" s="168"/>
    </row>
    <row r="115" spans="10:11">
      <c r="J115" s="168"/>
      <c r="K115" s="168"/>
    </row>
    <row r="116" spans="10:11">
      <c r="J116" s="168"/>
      <c r="K116" s="168"/>
    </row>
    <row r="117" spans="10:11">
      <c r="J117" s="168"/>
      <c r="K117" s="168"/>
    </row>
    <row r="118" spans="10:11">
      <c r="J118" s="168"/>
      <c r="K118" s="168"/>
    </row>
    <row r="119" spans="10:11">
      <c r="J119" s="168"/>
      <c r="K119" s="168"/>
    </row>
    <row r="120" spans="10:11">
      <c r="J120" s="169"/>
      <c r="K120" s="169"/>
    </row>
  </sheetData>
  <sheetProtection password="8D99" sheet="1" objects="1" scenarios="1"/>
  <mergeCells count="50">
    <mergeCell ref="E45:H45"/>
    <mergeCell ref="E46:H46"/>
    <mergeCell ref="E47:H47"/>
    <mergeCell ref="B54:C56"/>
    <mergeCell ref="E60:H60"/>
    <mergeCell ref="E61:H61"/>
    <mergeCell ref="E62:H62"/>
    <mergeCell ref="E48:H48"/>
    <mergeCell ref="E49:H49"/>
    <mergeCell ref="E50:H50"/>
    <mergeCell ref="E51:H51"/>
    <mergeCell ref="E54:H54"/>
    <mergeCell ref="E55:H55"/>
    <mergeCell ref="E56:H56"/>
    <mergeCell ref="E57:H57"/>
    <mergeCell ref="E58:H58"/>
    <mergeCell ref="E59:H59"/>
    <mergeCell ref="M89:N90"/>
    <mergeCell ref="M91:N91"/>
    <mergeCell ref="M92:N93"/>
    <mergeCell ref="M94:N95"/>
    <mergeCell ref="E63:H63"/>
    <mergeCell ref="AD4:AK4"/>
    <mergeCell ref="O86:P86"/>
    <mergeCell ref="M7:N7"/>
    <mergeCell ref="M88:N88"/>
    <mergeCell ref="L6:N6"/>
    <mergeCell ref="U4:X4"/>
    <mergeCell ref="M86:N86"/>
    <mergeCell ref="O88:P88"/>
    <mergeCell ref="M87:N87"/>
    <mergeCell ref="D1:K1"/>
    <mergeCell ref="A1:C1"/>
    <mergeCell ref="K5:K6"/>
    <mergeCell ref="U3:X3"/>
    <mergeCell ref="F5:H5"/>
    <mergeCell ref="E3:F3"/>
    <mergeCell ref="A4:F4"/>
    <mergeCell ref="A3:D3"/>
    <mergeCell ref="A5:A6"/>
    <mergeCell ref="B5:B6"/>
    <mergeCell ref="J5:J6"/>
    <mergeCell ref="I5:I6"/>
    <mergeCell ref="E42:H42"/>
    <mergeCell ref="E43:H43"/>
    <mergeCell ref="B42:C44"/>
    <mergeCell ref="E44:H44"/>
    <mergeCell ref="D5:D6"/>
    <mergeCell ref="E5:E6"/>
    <mergeCell ref="C5:C6"/>
  </mergeCells>
  <phoneticPr fontId="38" type="noConversion"/>
  <conditionalFormatting sqref="M6:N6">
    <cfRule type="cellIs" dxfId="4" priority="2" operator="equal">
      <formula>"Snižte výdaje na přípravu"</formula>
    </cfRule>
  </conditionalFormatting>
  <conditionalFormatting sqref="L6:N6">
    <cfRule type="containsText" dxfId="3" priority="1" operator="containsText" text="Snižte výdaje">
      <formula>NOT(ISERROR(SEARCH("Snižte výdaje",L6)))</formula>
    </cfRule>
  </conditionalFormatting>
  <dataValidations count="5">
    <dataValidation type="list" allowBlank="1" showInputMessage="1" showErrorMessage="1" sqref="C7:C41 C65:C96">
      <formula1>$N$8:$N$75</formula1>
    </dataValidation>
    <dataValidation type="list" allowBlank="1" showInputMessage="1" showErrorMessage="1" sqref="B7:B41 B65:B96">
      <formula1>$M$86:$M$92</formula1>
    </dataValidation>
    <dataValidation type="list" allowBlank="1" showInputMessage="1" showErrorMessage="1" sqref="D65:D96 D40:D41">
      <formula1>$D$54:$D$63</formula1>
    </dataValidation>
    <dataValidation type="list" allowBlank="1" showInputMessage="1" showErrorMessage="1" sqref="B7:B41 B65:B96">
      <formula1>$D$42:$D$47</formula1>
    </dataValidation>
    <dataValidation type="list" allowBlank="1" showInputMessage="1" showErrorMessage="1" sqref="D7:D39">
      <formula1>$D$55:$D$63</formula1>
    </dataValidation>
  </dataValidations>
  <pageMargins left="0.31496062992125984" right="0.19685039370078741" top="0.78740157480314965" bottom="0.59055118110236227" header="0.31496062992125984" footer="0.31496062992125984"/>
  <pageSetup paperSize="9" scale="56" orientation="portrait" r:id="rId1"/>
  <headerFooter>
    <oddHeader>&amp;C&amp;G</oddHeader>
  </headerFooter>
  <rowBreaks count="1" manualBreakCount="1">
    <brk id="65" max="10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AL97"/>
  <sheetViews>
    <sheetView tabSelected="1" topLeftCell="A16" zoomScaleNormal="100" zoomScaleSheetLayoutView="70" workbookViewId="0">
      <selection activeCell="K44" sqref="K44"/>
    </sheetView>
  </sheetViews>
  <sheetFormatPr defaultColWidth="8.85546875" defaultRowHeight="15"/>
  <cols>
    <col min="1" max="1" width="5.85546875" style="20" customWidth="1"/>
    <col min="2" max="2" width="5.28515625" style="20" customWidth="1"/>
    <col min="3" max="3" width="24.7109375" style="20" customWidth="1"/>
    <col min="4" max="4" width="7.42578125" style="20" customWidth="1"/>
    <col min="5" max="5" width="48.28515625" style="3" bestFit="1" customWidth="1"/>
    <col min="6" max="7" width="9.140625" style="3" customWidth="1"/>
    <col min="8" max="8" width="9.7109375" style="3" customWidth="1"/>
    <col min="9" max="10" width="17.140625" style="21" customWidth="1"/>
    <col min="11" max="11" width="20.28515625" style="21" customWidth="1"/>
    <col min="12" max="12" width="3.28515625" style="3" customWidth="1"/>
    <col min="13" max="13" width="5.140625" style="3" customWidth="1"/>
    <col min="14" max="14" width="4.28515625" style="3" customWidth="1"/>
    <col min="15" max="15" width="47.5703125" style="3" customWidth="1"/>
    <col min="16" max="16" width="11.42578125" style="3" customWidth="1"/>
    <col min="17" max="17" width="4.85546875" style="24" hidden="1" customWidth="1"/>
    <col min="18" max="18" width="9" style="24" hidden="1" customWidth="1"/>
    <col min="19" max="19" width="17.42578125" style="32" hidden="1" customWidth="1"/>
    <col min="20" max="21" width="6.85546875" style="32" hidden="1" customWidth="1"/>
    <col min="22" max="22" width="8.85546875" style="32" hidden="1" customWidth="1"/>
    <col min="23" max="25" width="6.85546875" style="32" hidden="1" customWidth="1"/>
    <col min="26" max="26" width="8.140625" style="32" hidden="1" customWidth="1"/>
    <col min="27" max="27" width="9.140625" style="24" hidden="1" customWidth="1"/>
    <col min="28" max="28" width="7.7109375" style="24" hidden="1" customWidth="1"/>
    <col min="29" max="30" width="8.28515625" style="24" hidden="1" customWidth="1"/>
    <col min="31" max="31" width="9.28515625" style="24" hidden="1" customWidth="1"/>
    <col min="32" max="32" width="8.85546875" style="24" hidden="1" customWidth="1"/>
    <col min="33" max="36" width="7.42578125" style="24" hidden="1" customWidth="1"/>
    <col min="37" max="37" width="10" style="24" hidden="1" customWidth="1"/>
    <col min="38" max="38" width="7.42578125" style="24" customWidth="1"/>
    <col min="39" max="40" width="7.42578125" style="3" customWidth="1"/>
    <col min="41" max="16384" width="8.85546875" style="3"/>
  </cols>
  <sheetData>
    <row r="1" spans="1:37" ht="28.5" customHeight="1">
      <c r="A1" s="277" t="s">
        <v>124</v>
      </c>
      <c r="B1" s="278"/>
      <c r="C1" s="279"/>
      <c r="D1" s="275" t="s">
        <v>220</v>
      </c>
      <c r="E1" s="276"/>
      <c r="F1" s="276"/>
      <c r="G1" s="276"/>
      <c r="H1" s="276"/>
      <c r="I1" s="276"/>
      <c r="J1" s="276"/>
      <c r="K1" s="276"/>
    </row>
    <row r="2" spans="1:37" ht="9" customHeight="1"/>
    <row r="3" spans="1:37" ht="32.25" customHeight="1">
      <c r="A3" s="239" t="s">
        <v>126</v>
      </c>
      <c r="B3" s="239"/>
      <c r="C3" s="239"/>
      <c r="D3" s="239"/>
      <c r="E3" s="237" t="s">
        <v>222</v>
      </c>
      <c r="F3" s="237"/>
      <c r="G3" s="43"/>
      <c r="H3" s="1" t="s">
        <v>6</v>
      </c>
      <c r="I3" s="178">
        <f>R3</f>
        <v>0</v>
      </c>
      <c r="J3" s="112"/>
      <c r="K3" s="2"/>
      <c r="M3" s="4"/>
      <c r="N3" s="5"/>
      <c r="O3" s="70" t="s">
        <v>130</v>
      </c>
      <c r="P3" s="173">
        <v>1</v>
      </c>
      <c r="R3" s="25">
        <f>S3+T3+U3+Y3</f>
        <v>0</v>
      </c>
      <c r="S3" s="26">
        <f>S5</f>
        <v>0</v>
      </c>
      <c r="T3" s="26">
        <f>S3*0.15</f>
        <v>0</v>
      </c>
      <c r="U3" s="236">
        <f>U5+V5+W5+X5</f>
        <v>0</v>
      </c>
      <c r="V3" s="236"/>
      <c r="W3" s="236"/>
      <c r="X3" s="236"/>
      <c r="Y3" s="27">
        <f>P6</f>
        <v>0</v>
      </c>
      <c r="Z3" s="28"/>
      <c r="AA3" s="29">
        <f>SUM(AB3:AK3)</f>
        <v>0</v>
      </c>
      <c r="AB3" s="29">
        <f>Y3+AB5</f>
        <v>0</v>
      </c>
      <c r="AC3" s="29">
        <f>AC5+T3</f>
        <v>0</v>
      </c>
      <c r="AD3" s="29">
        <f t="shared" ref="AD3:AK3" si="0">AD5</f>
        <v>0</v>
      </c>
      <c r="AE3" s="29">
        <f t="shared" si="0"/>
        <v>0</v>
      </c>
      <c r="AF3" s="29">
        <f t="shared" si="0"/>
        <v>0</v>
      </c>
      <c r="AG3" s="29">
        <f t="shared" si="0"/>
        <v>0</v>
      </c>
      <c r="AH3" s="29">
        <f t="shared" si="0"/>
        <v>0</v>
      </c>
      <c r="AI3" s="29">
        <f t="shared" si="0"/>
        <v>0</v>
      </c>
      <c r="AJ3" s="29">
        <f t="shared" si="0"/>
        <v>0</v>
      </c>
      <c r="AK3" s="29">
        <f t="shared" si="0"/>
        <v>0</v>
      </c>
    </row>
    <row r="4" spans="1:37" ht="27.75" customHeight="1">
      <c r="A4" s="238" t="s">
        <v>2</v>
      </c>
      <c r="B4" s="238"/>
      <c r="C4" s="238"/>
      <c r="D4" s="238"/>
      <c r="E4" s="238"/>
      <c r="F4" s="238"/>
      <c r="G4" s="196"/>
      <c r="H4" s="111" t="s">
        <v>108</v>
      </c>
      <c r="I4" s="179">
        <f>AA3</f>
        <v>0</v>
      </c>
      <c r="J4" s="115"/>
      <c r="K4" s="6"/>
      <c r="O4" s="116" t="str">
        <f>IF(P4&gt;20%,"Plné vykazování výdajů na zaměstnance jsou-li vyšší jak 20% 
Rzeczywiste wykazywanie kosztów pesonelu jeżeli są wyższe niż 20%","Zjednodušené vykazování výdajů na zaměstnance 
Uproszczone wykazywanie kosztów pesonelu")</f>
        <v>Zjednodušené vykazování výdajů na zaměstnance 
Uproszczone wykazywanie kosztów pesonelu</v>
      </c>
      <c r="P4" s="117">
        <f>IF(U3=0,0,S4)</f>
        <v>0</v>
      </c>
      <c r="S4" s="30" t="e">
        <f>S5/U3</f>
        <v>#DIV/0!</v>
      </c>
      <c r="T4" s="31" t="s">
        <v>38</v>
      </c>
      <c r="U4" s="253">
        <v>100</v>
      </c>
      <c r="V4" s="254"/>
      <c r="W4" s="254"/>
      <c r="X4" s="254"/>
      <c r="Y4" s="31" t="s">
        <v>39</v>
      </c>
      <c r="AB4" s="33" t="s">
        <v>59</v>
      </c>
      <c r="AC4" s="33" t="s">
        <v>60</v>
      </c>
      <c r="AD4" s="243" t="s">
        <v>58</v>
      </c>
      <c r="AE4" s="244"/>
      <c r="AF4" s="244"/>
      <c r="AG4" s="244"/>
      <c r="AH4" s="244"/>
      <c r="AI4" s="244"/>
      <c r="AJ4" s="244"/>
      <c r="AK4" s="244"/>
    </row>
    <row r="5" spans="1:37" ht="47.25" customHeight="1">
      <c r="A5" s="240" t="s">
        <v>109</v>
      </c>
      <c r="B5" s="227" t="s">
        <v>32</v>
      </c>
      <c r="C5" s="227" t="s">
        <v>34</v>
      </c>
      <c r="D5" s="227" t="s">
        <v>111</v>
      </c>
      <c r="E5" s="228" t="s">
        <v>1</v>
      </c>
      <c r="F5" s="230" t="s">
        <v>3</v>
      </c>
      <c r="G5" s="230"/>
      <c r="H5" s="230"/>
      <c r="I5" s="297" t="s">
        <v>133</v>
      </c>
      <c r="J5" s="242" t="s">
        <v>127</v>
      </c>
      <c r="K5" s="234" t="s">
        <v>218</v>
      </c>
      <c r="L5" s="24"/>
      <c r="M5" s="88"/>
      <c r="N5" s="118"/>
      <c r="O5" s="119" t="s">
        <v>104</v>
      </c>
      <c r="P5" s="120">
        <f>T3</f>
        <v>0</v>
      </c>
      <c r="Q5" s="34"/>
      <c r="R5" s="35">
        <f>SUM(S5:Z5)</f>
        <v>0</v>
      </c>
      <c r="S5" s="35">
        <f>SUM(S7:S96)</f>
        <v>0</v>
      </c>
      <c r="T5" s="35"/>
      <c r="U5" s="35">
        <f>SUM(U7:U96)</f>
        <v>0</v>
      </c>
      <c r="V5" s="35">
        <f>SUM(V7:V96)</f>
        <v>0</v>
      </c>
      <c r="W5" s="35">
        <f>SUM(W7:W96)</f>
        <v>0</v>
      </c>
      <c r="X5" s="35">
        <f>SUM(X7:X96)</f>
        <v>0</v>
      </c>
      <c r="Y5" s="35">
        <v>0</v>
      </c>
      <c r="Z5" s="35"/>
      <c r="AA5" s="36">
        <f>SUM(AB5:AK5)</f>
        <v>0</v>
      </c>
      <c r="AB5" s="37">
        <f>SUM(AB7:AB96)</f>
        <v>0</v>
      </c>
      <c r="AC5" s="37">
        <f>SUM(AC7:AC96)</f>
        <v>0</v>
      </c>
      <c r="AD5" s="37">
        <f t="shared" ref="AD5:AK5" si="1">SUM(AD7:AD96)</f>
        <v>0</v>
      </c>
      <c r="AE5" s="37">
        <f t="shared" si="1"/>
        <v>0</v>
      </c>
      <c r="AF5" s="37">
        <f t="shared" si="1"/>
        <v>0</v>
      </c>
      <c r="AG5" s="37">
        <f t="shared" si="1"/>
        <v>0</v>
      </c>
      <c r="AH5" s="37">
        <f t="shared" si="1"/>
        <v>0</v>
      </c>
      <c r="AI5" s="37">
        <f t="shared" si="1"/>
        <v>0</v>
      </c>
      <c r="AJ5" s="37">
        <f t="shared" si="1"/>
        <v>0</v>
      </c>
      <c r="AK5" s="37">
        <f t="shared" si="1"/>
        <v>0</v>
      </c>
    </row>
    <row r="6" spans="1:37" ht="51.75" customHeight="1">
      <c r="A6" s="241"/>
      <c r="B6" s="230"/>
      <c r="C6" s="230"/>
      <c r="D6" s="227"/>
      <c r="E6" s="229"/>
      <c r="F6" s="197" t="s">
        <v>40</v>
      </c>
      <c r="G6" s="197" t="s">
        <v>4</v>
      </c>
      <c r="H6" s="197" t="s">
        <v>132</v>
      </c>
      <c r="I6" s="298"/>
      <c r="J6" s="235"/>
      <c r="K6" s="286"/>
      <c r="L6" s="251" t="str">
        <f>IF('Celkový přehled'!B21&gt;'Celkový přehled'!F15,"Snižte výdaje
obnizyć wydatki ","O.K.")</f>
        <v>O.K.</v>
      </c>
      <c r="M6" s="252"/>
      <c r="N6" s="252"/>
      <c r="O6" s="119" t="s">
        <v>149</v>
      </c>
      <c r="P6" s="171">
        <v>0</v>
      </c>
      <c r="R6" s="38" t="s">
        <v>61</v>
      </c>
      <c r="S6" s="39" t="s">
        <v>26</v>
      </c>
      <c r="T6" s="39" t="s">
        <v>28</v>
      </c>
      <c r="U6" s="39" t="s">
        <v>27</v>
      </c>
      <c r="V6" s="39" t="s">
        <v>30</v>
      </c>
      <c r="W6" s="39" t="s">
        <v>31</v>
      </c>
      <c r="X6" s="39" t="s">
        <v>33</v>
      </c>
      <c r="Y6" s="39" t="s">
        <v>29</v>
      </c>
      <c r="Z6" s="39"/>
      <c r="AA6" s="39" t="s">
        <v>5</v>
      </c>
      <c r="AB6" s="40" t="s">
        <v>8</v>
      </c>
      <c r="AC6" s="40">
        <v>1</v>
      </c>
      <c r="AD6" s="40">
        <v>2</v>
      </c>
      <c r="AE6" s="40">
        <v>3</v>
      </c>
      <c r="AF6" s="40">
        <v>4</v>
      </c>
      <c r="AG6" s="40">
        <v>5</v>
      </c>
      <c r="AH6" s="40">
        <v>6</v>
      </c>
      <c r="AI6" s="40">
        <v>7</v>
      </c>
      <c r="AJ6" s="40">
        <v>8</v>
      </c>
      <c r="AK6" s="40">
        <v>9</v>
      </c>
    </row>
    <row r="7" spans="1:37">
      <c r="A7" s="7">
        <v>1</v>
      </c>
      <c r="B7" s="97"/>
      <c r="C7" s="98"/>
      <c r="D7" s="99"/>
      <c r="E7" s="103" t="s">
        <v>219</v>
      </c>
      <c r="F7" s="100"/>
      <c r="G7" s="100"/>
      <c r="H7" s="101"/>
      <c r="I7" s="172">
        <f>H7*G7</f>
        <v>0</v>
      </c>
      <c r="J7" s="172">
        <f>I7/$P$3</f>
        <v>0</v>
      </c>
      <c r="K7" s="176">
        <v>0</v>
      </c>
      <c r="L7" s="8"/>
      <c r="M7" s="247" t="s">
        <v>66</v>
      </c>
      <c r="N7" s="248"/>
      <c r="O7" s="124" t="s">
        <v>138</v>
      </c>
      <c r="P7" s="125"/>
      <c r="S7" s="41">
        <f>IF($B7=1,$J7,0)</f>
        <v>0</v>
      </c>
      <c r="T7" s="41"/>
      <c r="U7" s="41">
        <f>IF($B7=3,$J7,0)</f>
        <v>0</v>
      </c>
      <c r="V7" s="41">
        <f>IF($B7=4,$J7,0)</f>
        <v>0</v>
      </c>
      <c r="W7" s="41">
        <f>IF($B7=5,$J7,0)</f>
        <v>0</v>
      </c>
      <c r="X7" s="41">
        <f>IF($B7=6,$J7,0)</f>
        <v>0</v>
      </c>
      <c r="Y7" s="41"/>
      <c r="Z7" s="41"/>
      <c r="AB7" s="41">
        <f>IF($D7=0,$J7,0)</f>
        <v>0</v>
      </c>
      <c r="AC7" s="41">
        <f>IF($D7=1,$J7,0)</f>
        <v>0</v>
      </c>
      <c r="AD7" s="41">
        <f>IF($D7=2,$J7,0)</f>
        <v>0</v>
      </c>
      <c r="AE7" s="41">
        <f>IF($D7=3,$J7,0)</f>
        <v>0</v>
      </c>
      <c r="AF7" s="41">
        <f>IF($D7=4,$J7,0)</f>
        <v>0</v>
      </c>
      <c r="AG7" s="41">
        <f>IF($D7=5,$J7,0)</f>
        <v>0</v>
      </c>
      <c r="AH7" s="41">
        <f>IF($D7=6,$J7,0)</f>
        <v>0</v>
      </c>
      <c r="AI7" s="41">
        <f>IF($D7=7,$J7,0)</f>
        <v>0</v>
      </c>
      <c r="AJ7" s="41">
        <f>IF($D7=8,$J7,0)</f>
        <v>0</v>
      </c>
      <c r="AK7" s="41">
        <f>IF($D7=9,$J7,0)</f>
        <v>0</v>
      </c>
    </row>
    <row r="8" spans="1:37">
      <c r="A8" s="7">
        <v>2</v>
      </c>
      <c r="B8" s="97"/>
      <c r="C8" s="102"/>
      <c r="D8" s="99"/>
      <c r="E8" s="103"/>
      <c r="F8" s="100"/>
      <c r="G8" s="100"/>
      <c r="H8" s="101"/>
      <c r="I8" s="172">
        <f t="shared" ref="I8:I39" si="2">H8*G8</f>
        <v>0</v>
      </c>
      <c r="J8" s="172">
        <f t="shared" ref="J8:J39" si="3">I8/$P$3</f>
        <v>0</v>
      </c>
      <c r="K8" s="176">
        <v>0</v>
      </c>
      <c r="M8" s="126"/>
      <c r="N8" s="127" t="s">
        <v>110</v>
      </c>
      <c r="O8" s="128" t="s">
        <v>69</v>
      </c>
      <c r="P8" s="125"/>
      <c r="S8" s="41">
        <f t="shared" ref="S8:S39" si="4">IF($B8=1,$J8,0)</f>
        <v>0</v>
      </c>
      <c r="T8" s="41"/>
      <c r="U8" s="41">
        <f t="shared" ref="U8:U39" si="5">IF($B8=3,$J8,0)</f>
        <v>0</v>
      </c>
      <c r="V8" s="41">
        <f t="shared" ref="V8:V39" si="6">IF($B8=4,$J8,0)</f>
        <v>0</v>
      </c>
      <c r="W8" s="41">
        <f t="shared" ref="W8:W39" si="7">IF($B8=5,$J8,0)</f>
        <v>0</v>
      </c>
      <c r="X8" s="41">
        <f t="shared" ref="X8:X39" si="8">IF($B8=6,$J8,0)</f>
        <v>0</v>
      </c>
      <c r="Y8" s="41"/>
      <c r="Z8" s="41"/>
      <c r="AB8" s="41">
        <f t="shared" ref="AB8:AB39" si="9">IF($D8=0,$J8,0)</f>
        <v>0</v>
      </c>
      <c r="AC8" s="41">
        <f t="shared" ref="AC8:AC39" si="10">IF($D8=1,$J8,0)</f>
        <v>0</v>
      </c>
      <c r="AD8" s="41">
        <f t="shared" ref="AD8:AD39" si="11">IF($D8=2,$J8,0)</f>
        <v>0</v>
      </c>
      <c r="AE8" s="41">
        <f t="shared" ref="AE8:AE39" si="12">IF($D8=3,$J8,0)</f>
        <v>0</v>
      </c>
      <c r="AF8" s="41">
        <f t="shared" ref="AF8:AF39" si="13">IF($D8=4,$J8,0)</f>
        <v>0</v>
      </c>
      <c r="AG8" s="41">
        <f t="shared" ref="AG8:AG39" si="14">IF($D8=5,$J8,0)</f>
        <v>0</v>
      </c>
      <c r="AH8" s="41">
        <f t="shared" ref="AH8:AH39" si="15">IF($D8=6,$J8,0)</f>
        <v>0</v>
      </c>
      <c r="AI8" s="41">
        <f t="shared" ref="AI8:AI39" si="16">IF($D8=7,$J8,0)</f>
        <v>0</v>
      </c>
      <c r="AJ8" s="41">
        <f t="shared" ref="AJ8:AJ38" si="17">IF($D8=8,$J8,0)</f>
        <v>0</v>
      </c>
      <c r="AK8" s="41">
        <f t="shared" ref="AK8:AK39" si="18">IF($D8=9,$J8,0)</f>
        <v>0</v>
      </c>
    </row>
    <row r="9" spans="1:37">
      <c r="A9" s="7">
        <v>3</v>
      </c>
      <c r="B9" s="97"/>
      <c r="C9" s="98"/>
      <c r="D9" s="99"/>
      <c r="E9" s="103"/>
      <c r="F9" s="100"/>
      <c r="G9" s="100"/>
      <c r="H9" s="101"/>
      <c r="I9" s="172">
        <f t="shared" si="2"/>
        <v>0</v>
      </c>
      <c r="J9" s="172">
        <f t="shared" si="3"/>
        <v>0</v>
      </c>
      <c r="K9" s="176">
        <v>0</v>
      </c>
      <c r="M9" s="129"/>
      <c r="N9" s="130" t="s">
        <v>183</v>
      </c>
      <c r="O9" s="128" t="s">
        <v>68</v>
      </c>
      <c r="P9" s="125"/>
      <c r="S9" s="41">
        <f t="shared" si="4"/>
        <v>0</v>
      </c>
      <c r="T9" s="41"/>
      <c r="U9" s="41">
        <f t="shared" si="5"/>
        <v>0</v>
      </c>
      <c r="V9" s="41">
        <f t="shared" si="6"/>
        <v>0</v>
      </c>
      <c r="W9" s="41">
        <f t="shared" si="7"/>
        <v>0</v>
      </c>
      <c r="X9" s="41">
        <f t="shared" si="8"/>
        <v>0</v>
      </c>
      <c r="Y9" s="41"/>
      <c r="Z9" s="41"/>
      <c r="AB9" s="41">
        <f t="shared" si="9"/>
        <v>0</v>
      </c>
      <c r="AC9" s="41">
        <f t="shared" si="10"/>
        <v>0</v>
      </c>
      <c r="AD9" s="41">
        <f t="shared" si="11"/>
        <v>0</v>
      </c>
      <c r="AE9" s="41">
        <f t="shared" si="12"/>
        <v>0</v>
      </c>
      <c r="AF9" s="41">
        <f t="shared" si="13"/>
        <v>0</v>
      </c>
      <c r="AG9" s="41">
        <f t="shared" si="14"/>
        <v>0</v>
      </c>
      <c r="AH9" s="41">
        <f t="shared" si="15"/>
        <v>0</v>
      </c>
      <c r="AI9" s="41">
        <f t="shared" si="16"/>
        <v>0</v>
      </c>
      <c r="AJ9" s="41">
        <f t="shared" si="17"/>
        <v>0</v>
      </c>
      <c r="AK9" s="41">
        <f t="shared" si="18"/>
        <v>0</v>
      </c>
    </row>
    <row r="10" spans="1:37">
      <c r="A10" s="7">
        <v>4</v>
      </c>
      <c r="B10" s="97"/>
      <c r="C10" s="98"/>
      <c r="D10" s="99"/>
      <c r="E10" s="103"/>
      <c r="F10" s="100"/>
      <c r="G10" s="100"/>
      <c r="H10" s="101"/>
      <c r="I10" s="172">
        <f t="shared" si="2"/>
        <v>0</v>
      </c>
      <c r="J10" s="172">
        <f t="shared" si="3"/>
        <v>0</v>
      </c>
      <c r="K10" s="176">
        <v>0</v>
      </c>
      <c r="M10" s="129"/>
      <c r="N10" s="130" t="s">
        <v>150</v>
      </c>
      <c r="O10" s="128" t="s">
        <v>9</v>
      </c>
      <c r="P10" s="125"/>
      <c r="S10" s="41">
        <f t="shared" si="4"/>
        <v>0</v>
      </c>
      <c r="T10" s="41"/>
      <c r="U10" s="41">
        <f t="shared" si="5"/>
        <v>0</v>
      </c>
      <c r="V10" s="41">
        <f t="shared" si="6"/>
        <v>0</v>
      </c>
      <c r="W10" s="41">
        <f t="shared" si="7"/>
        <v>0</v>
      </c>
      <c r="X10" s="41">
        <f t="shared" si="8"/>
        <v>0</v>
      </c>
      <c r="Y10" s="41"/>
      <c r="Z10" s="41"/>
      <c r="AB10" s="41">
        <f t="shared" si="9"/>
        <v>0</v>
      </c>
      <c r="AC10" s="41">
        <f t="shared" si="10"/>
        <v>0</v>
      </c>
      <c r="AD10" s="41">
        <f t="shared" si="11"/>
        <v>0</v>
      </c>
      <c r="AE10" s="41">
        <f t="shared" si="12"/>
        <v>0</v>
      </c>
      <c r="AF10" s="41">
        <f t="shared" si="13"/>
        <v>0</v>
      </c>
      <c r="AG10" s="41">
        <f t="shared" si="14"/>
        <v>0</v>
      </c>
      <c r="AH10" s="41">
        <f t="shared" si="15"/>
        <v>0</v>
      </c>
      <c r="AI10" s="41">
        <f t="shared" si="16"/>
        <v>0</v>
      </c>
      <c r="AJ10" s="41">
        <f t="shared" si="17"/>
        <v>0</v>
      </c>
      <c r="AK10" s="41">
        <f t="shared" si="18"/>
        <v>0</v>
      </c>
    </row>
    <row r="11" spans="1:37">
      <c r="A11" s="7">
        <v>5</v>
      </c>
      <c r="B11" s="104"/>
      <c r="C11" s="98"/>
      <c r="D11" s="99"/>
      <c r="E11" s="103"/>
      <c r="F11" s="100"/>
      <c r="G11" s="100"/>
      <c r="H11" s="101"/>
      <c r="I11" s="172">
        <f t="shared" si="2"/>
        <v>0</v>
      </c>
      <c r="J11" s="172">
        <f t="shared" si="3"/>
        <v>0</v>
      </c>
      <c r="K11" s="176">
        <v>0</v>
      </c>
      <c r="M11" s="129"/>
      <c r="N11" s="130" t="s">
        <v>151</v>
      </c>
      <c r="O11" s="128" t="s">
        <v>46</v>
      </c>
      <c r="P11" s="125"/>
      <c r="S11" s="41">
        <f t="shared" si="4"/>
        <v>0</v>
      </c>
      <c r="T11" s="41"/>
      <c r="U11" s="41">
        <f t="shared" si="5"/>
        <v>0</v>
      </c>
      <c r="V11" s="41">
        <f t="shared" si="6"/>
        <v>0</v>
      </c>
      <c r="W11" s="41">
        <f t="shared" si="7"/>
        <v>0</v>
      </c>
      <c r="X11" s="41">
        <f t="shared" si="8"/>
        <v>0</v>
      </c>
      <c r="Y11" s="41"/>
      <c r="Z11" s="41"/>
      <c r="AB11" s="41">
        <f t="shared" si="9"/>
        <v>0</v>
      </c>
      <c r="AC11" s="41">
        <f t="shared" si="10"/>
        <v>0</v>
      </c>
      <c r="AD11" s="41">
        <f t="shared" si="11"/>
        <v>0</v>
      </c>
      <c r="AE11" s="41">
        <f t="shared" si="12"/>
        <v>0</v>
      </c>
      <c r="AF11" s="41">
        <f t="shared" si="13"/>
        <v>0</v>
      </c>
      <c r="AG11" s="41">
        <f t="shared" si="14"/>
        <v>0</v>
      </c>
      <c r="AH11" s="41">
        <f t="shared" si="15"/>
        <v>0</v>
      </c>
      <c r="AI11" s="41">
        <f t="shared" si="16"/>
        <v>0</v>
      </c>
      <c r="AJ11" s="41">
        <f t="shared" si="17"/>
        <v>0</v>
      </c>
      <c r="AK11" s="41">
        <f t="shared" si="18"/>
        <v>0</v>
      </c>
    </row>
    <row r="12" spans="1:37">
      <c r="A12" s="7">
        <v>6</v>
      </c>
      <c r="B12" s="104"/>
      <c r="C12" s="98"/>
      <c r="D12" s="99"/>
      <c r="E12" s="103"/>
      <c r="F12" s="100"/>
      <c r="G12" s="100"/>
      <c r="H12" s="101"/>
      <c r="I12" s="172">
        <f t="shared" si="2"/>
        <v>0</v>
      </c>
      <c r="J12" s="172">
        <f t="shared" si="3"/>
        <v>0</v>
      </c>
      <c r="K12" s="176">
        <v>0</v>
      </c>
      <c r="M12" s="126"/>
      <c r="N12" s="127" t="s">
        <v>152</v>
      </c>
      <c r="O12" s="128" t="s">
        <v>10</v>
      </c>
      <c r="P12" s="125"/>
      <c r="S12" s="41">
        <f t="shared" si="4"/>
        <v>0</v>
      </c>
      <c r="T12" s="41"/>
      <c r="U12" s="41">
        <f t="shared" si="5"/>
        <v>0</v>
      </c>
      <c r="V12" s="41">
        <f t="shared" si="6"/>
        <v>0</v>
      </c>
      <c r="W12" s="41">
        <f t="shared" si="7"/>
        <v>0</v>
      </c>
      <c r="X12" s="41">
        <f t="shared" si="8"/>
        <v>0</v>
      </c>
      <c r="Y12" s="41"/>
      <c r="Z12" s="41"/>
      <c r="AB12" s="41">
        <f t="shared" si="9"/>
        <v>0</v>
      </c>
      <c r="AC12" s="41">
        <f t="shared" si="10"/>
        <v>0</v>
      </c>
      <c r="AD12" s="41">
        <f t="shared" si="11"/>
        <v>0</v>
      </c>
      <c r="AE12" s="41">
        <f t="shared" si="12"/>
        <v>0</v>
      </c>
      <c r="AF12" s="41">
        <f t="shared" si="13"/>
        <v>0</v>
      </c>
      <c r="AG12" s="41">
        <f t="shared" si="14"/>
        <v>0</v>
      </c>
      <c r="AH12" s="41">
        <f t="shared" si="15"/>
        <v>0</v>
      </c>
      <c r="AI12" s="41">
        <f t="shared" si="16"/>
        <v>0</v>
      </c>
      <c r="AJ12" s="41">
        <f t="shared" si="17"/>
        <v>0</v>
      </c>
      <c r="AK12" s="41">
        <f t="shared" si="18"/>
        <v>0</v>
      </c>
    </row>
    <row r="13" spans="1:37">
      <c r="A13" s="7">
        <v>7</v>
      </c>
      <c r="B13" s="104"/>
      <c r="C13" s="98"/>
      <c r="D13" s="99"/>
      <c r="E13" s="103"/>
      <c r="F13" s="100"/>
      <c r="G13" s="100"/>
      <c r="H13" s="101"/>
      <c r="I13" s="172">
        <f t="shared" si="2"/>
        <v>0</v>
      </c>
      <c r="J13" s="172">
        <f t="shared" si="3"/>
        <v>0</v>
      </c>
      <c r="K13" s="176">
        <v>0</v>
      </c>
      <c r="M13" s="129"/>
      <c r="N13" s="130" t="s">
        <v>184</v>
      </c>
      <c r="O13" s="128" t="s">
        <v>101</v>
      </c>
      <c r="P13" s="125"/>
      <c r="S13" s="41">
        <f t="shared" si="4"/>
        <v>0</v>
      </c>
      <c r="T13" s="41"/>
      <c r="U13" s="41">
        <f t="shared" si="5"/>
        <v>0</v>
      </c>
      <c r="V13" s="41">
        <f t="shared" si="6"/>
        <v>0</v>
      </c>
      <c r="W13" s="41">
        <f t="shared" si="7"/>
        <v>0</v>
      </c>
      <c r="X13" s="41">
        <f t="shared" si="8"/>
        <v>0</v>
      </c>
      <c r="Y13" s="41"/>
      <c r="Z13" s="41"/>
      <c r="AB13" s="41">
        <f t="shared" si="9"/>
        <v>0</v>
      </c>
      <c r="AC13" s="41">
        <f t="shared" si="10"/>
        <v>0</v>
      </c>
      <c r="AD13" s="41">
        <f t="shared" si="11"/>
        <v>0</v>
      </c>
      <c r="AE13" s="41">
        <f t="shared" si="12"/>
        <v>0</v>
      </c>
      <c r="AF13" s="41">
        <f t="shared" si="13"/>
        <v>0</v>
      </c>
      <c r="AG13" s="41">
        <f t="shared" si="14"/>
        <v>0</v>
      </c>
      <c r="AH13" s="41">
        <f t="shared" si="15"/>
        <v>0</v>
      </c>
      <c r="AI13" s="41">
        <f t="shared" si="16"/>
        <v>0</v>
      </c>
      <c r="AJ13" s="41">
        <f t="shared" si="17"/>
        <v>0</v>
      </c>
      <c r="AK13" s="41">
        <f t="shared" si="18"/>
        <v>0</v>
      </c>
    </row>
    <row r="14" spans="1:37">
      <c r="A14" s="7">
        <v>8</v>
      </c>
      <c r="B14" s="104"/>
      <c r="C14" s="98"/>
      <c r="D14" s="99"/>
      <c r="E14" s="103"/>
      <c r="F14" s="100"/>
      <c r="G14" s="100"/>
      <c r="H14" s="101"/>
      <c r="I14" s="172">
        <f t="shared" si="2"/>
        <v>0</v>
      </c>
      <c r="J14" s="172">
        <f t="shared" si="3"/>
        <v>0</v>
      </c>
      <c r="K14" s="176">
        <v>0</v>
      </c>
      <c r="M14" s="129"/>
      <c r="N14" s="130" t="s">
        <v>185</v>
      </c>
      <c r="O14" s="128" t="s">
        <v>11</v>
      </c>
      <c r="P14" s="125"/>
      <c r="S14" s="41">
        <f t="shared" si="4"/>
        <v>0</v>
      </c>
      <c r="T14" s="41"/>
      <c r="U14" s="41">
        <f t="shared" si="5"/>
        <v>0</v>
      </c>
      <c r="V14" s="41">
        <f t="shared" si="6"/>
        <v>0</v>
      </c>
      <c r="W14" s="41">
        <f t="shared" si="7"/>
        <v>0</v>
      </c>
      <c r="X14" s="41">
        <f t="shared" si="8"/>
        <v>0</v>
      </c>
      <c r="Y14" s="41"/>
      <c r="Z14" s="41"/>
      <c r="AB14" s="41">
        <f t="shared" si="9"/>
        <v>0</v>
      </c>
      <c r="AC14" s="41">
        <f t="shared" si="10"/>
        <v>0</v>
      </c>
      <c r="AD14" s="41">
        <f t="shared" si="11"/>
        <v>0</v>
      </c>
      <c r="AE14" s="41">
        <f t="shared" si="12"/>
        <v>0</v>
      </c>
      <c r="AF14" s="41">
        <f t="shared" si="13"/>
        <v>0</v>
      </c>
      <c r="AG14" s="41">
        <f t="shared" si="14"/>
        <v>0</v>
      </c>
      <c r="AH14" s="41">
        <f t="shared" si="15"/>
        <v>0</v>
      </c>
      <c r="AI14" s="41">
        <f t="shared" si="16"/>
        <v>0</v>
      </c>
      <c r="AJ14" s="41">
        <f t="shared" si="17"/>
        <v>0</v>
      </c>
      <c r="AK14" s="41">
        <f t="shared" si="18"/>
        <v>0</v>
      </c>
    </row>
    <row r="15" spans="1:37">
      <c r="A15" s="7">
        <v>9</v>
      </c>
      <c r="B15" s="104"/>
      <c r="C15" s="98"/>
      <c r="D15" s="99"/>
      <c r="E15" s="103"/>
      <c r="F15" s="100"/>
      <c r="G15" s="100"/>
      <c r="H15" s="101"/>
      <c r="I15" s="172">
        <f t="shared" si="2"/>
        <v>0</v>
      </c>
      <c r="J15" s="172">
        <f t="shared" si="3"/>
        <v>0</v>
      </c>
      <c r="K15" s="176">
        <v>0</v>
      </c>
      <c r="M15" s="129"/>
      <c r="N15" s="130" t="s">
        <v>153</v>
      </c>
      <c r="O15" s="128" t="s">
        <v>63</v>
      </c>
      <c r="P15" s="132"/>
      <c r="S15" s="41">
        <f t="shared" si="4"/>
        <v>0</v>
      </c>
      <c r="T15" s="41"/>
      <c r="U15" s="41">
        <f t="shared" si="5"/>
        <v>0</v>
      </c>
      <c r="V15" s="41">
        <f t="shared" si="6"/>
        <v>0</v>
      </c>
      <c r="W15" s="41">
        <f t="shared" si="7"/>
        <v>0</v>
      </c>
      <c r="X15" s="41">
        <f t="shared" si="8"/>
        <v>0</v>
      </c>
      <c r="Y15" s="41"/>
      <c r="Z15" s="41"/>
      <c r="AB15" s="41">
        <f t="shared" si="9"/>
        <v>0</v>
      </c>
      <c r="AC15" s="41">
        <f t="shared" si="10"/>
        <v>0</v>
      </c>
      <c r="AD15" s="41">
        <f t="shared" si="11"/>
        <v>0</v>
      </c>
      <c r="AE15" s="41">
        <f t="shared" si="12"/>
        <v>0</v>
      </c>
      <c r="AF15" s="41">
        <f t="shared" si="13"/>
        <v>0</v>
      </c>
      <c r="AG15" s="41">
        <f t="shared" si="14"/>
        <v>0</v>
      </c>
      <c r="AH15" s="41">
        <f t="shared" si="15"/>
        <v>0</v>
      </c>
      <c r="AI15" s="41">
        <f t="shared" si="16"/>
        <v>0</v>
      </c>
      <c r="AJ15" s="41">
        <f t="shared" si="17"/>
        <v>0</v>
      </c>
      <c r="AK15" s="41">
        <f t="shared" si="18"/>
        <v>0</v>
      </c>
    </row>
    <row r="16" spans="1:37">
      <c r="A16" s="7">
        <v>10</v>
      </c>
      <c r="B16" s="104"/>
      <c r="C16" s="98"/>
      <c r="D16" s="99"/>
      <c r="E16" s="103"/>
      <c r="F16" s="100"/>
      <c r="G16" s="100"/>
      <c r="H16" s="101"/>
      <c r="I16" s="172">
        <f t="shared" si="2"/>
        <v>0</v>
      </c>
      <c r="J16" s="172">
        <f t="shared" si="3"/>
        <v>0</v>
      </c>
      <c r="K16" s="176">
        <v>0</v>
      </c>
      <c r="M16" s="126"/>
      <c r="N16" s="131" t="s">
        <v>154</v>
      </c>
      <c r="O16" s="128" t="s">
        <v>12</v>
      </c>
      <c r="P16" s="125"/>
      <c r="S16" s="41">
        <f t="shared" si="4"/>
        <v>0</v>
      </c>
      <c r="T16" s="41"/>
      <c r="U16" s="41">
        <f t="shared" si="5"/>
        <v>0</v>
      </c>
      <c r="V16" s="41">
        <f t="shared" si="6"/>
        <v>0</v>
      </c>
      <c r="W16" s="41">
        <f t="shared" si="7"/>
        <v>0</v>
      </c>
      <c r="X16" s="41">
        <f t="shared" si="8"/>
        <v>0</v>
      </c>
      <c r="Y16" s="41"/>
      <c r="Z16" s="41"/>
      <c r="AB16" s="41">
        <f t="shared" si="9"/>
        <v>0</v>
      </c>
      <c r="AC16" s="41">
        <f t="shared" si="10"/>
        <v>0</v>
      </c>
      <c r="AD16" s="41">
        <f t="shared" si="11"/>
        <v>0</v>
      </c>
      <c r="AE16" s="41">
        <f t="shared" si="12"/>
        <v>0</v>
      </c>
      <c r="AF16" s="41">
        <f t="shared" si="13"/>
        <v>0</v>
      </c>
      <c r="AG16" s="41">
        <f t="shared" si="14"/>
        <v>0</v>
      </c>
      <c r="AH16" s="41">
        <f t="shared" si="15"/>
        <v>0</v>
      </c>
      <c r="AI16" s="41">
        <f t="shared" si="16"/>
        <v>0</v>
      </c>
      <c r="AJ16" s="41">
        <f t="shared" si="17"/>
        <v>0</v>
      </c>
      <c r="AK16" s="41">
        <f t="shared" si="18"/>
        <v>0</v>
      </c>
    </row>
    <row r="17" spans="1:37">
      <c r="A17" s="7">
        <v>11</v>
      </c>
      <c r="B17" s="104"/>
      <c r="C17" s="98"/>
      <c r="D17" s="99"/>
      <c r="E17" s="103"/>
      <c r="F17" s="100"/>
      <c r="G17" s="100"/>
      <c r="H17" s="101"/>
      <c r="I17" s="172">
        <f t="shared" si="2"/>
        <v>0</v>
      </c>
      <c r="J17" s="172">
        <f t="shared" si="3"/>
        <v>0</v>
      </c>
      <c r="K17" s="176">
        <v>0</v>
      </c>
      <c r="M17" s="129"/>
      <c r="N17" s="130" t="s">
        <v>186</v>
      </c>
      <c r="O17" s="128" t="s">
        <v>64</v>
      </c>
      <c r="P17" s="132"/>
      <c r="S17" s="41">
        <f t="shared" si="4"/>
        <v>0</v>
      </c>
      <c r="T17" s="41"/>
      <c r="U17" s="41">
        <f t="shared" si="5"/>
        <v>0</v>
      </c>
      <c r="V17" s="41">
        <f t="shared" si="6"/>
        <v>0</v>
      </c>
      <c r="W17" s="41">
        <f t="shared" si="7"/>
        <v>0</v>
      </c>
      <c r="X17" s="41">
        <f t="shared" si="8"/>
        <v>0</v>
      </c>
      <c r="Y17" s="41"/>
      <c r="Z17" s="41"/>
      <c r="AB17" s="41">
        <f t="shared" si="9"/>
        <v>0</v>
      </c>
      <c r="AC17" s="41">
        <f t="shared" si="10"/>
        <v>0</v>
      </c>
      <c r="AD17" s="41">
        <f t="shared" si="11"/>
        <v>0</v>
      </c>
      <c r="AE17" s="41">
        <f t="shared" si="12"/>
        <v>0</v>
      </c>
      <c r="AF17" s="41">
        <f t="shared" si="13"/>
        <v>0</v>
      </c>
      <c r="AG17" s="41">
        <f t="shared" si="14"/>
        <v>0</v>
      </c>
      <c r="AH17" s="41">
        <f t="shared" si="15"/>
        <v>0</v>
      </c>
      <c r="AI17" s="41">
        <f t="shared" si="16"/>
        <v>0</v>
      </c>
      <c r="AJ17" s="41">
        <f t="shared" si="17"/>
        <v>0</v>
      </c>
      <c r="AK17" s="41">
        <f t="shared" si="18"/>
        <v>0</v>
      </c>
    </row>
    <row r="18" spans="1:37">
      <c r="A18" s="7">
        <v>12</v>
      </c>
      <c r="B18" s="104"/>
      <c r="C18" s="98"/>
      <c r="D18" s="99"/>
      <c r="E18" s="103"/>
      <c r="F18" s="100"/>
      <c r="G18" s="100"/>
      <c r="H18" s="101"/>
      <c r="I18" s="172">
        <f t="shared" si="2"/>
        <v>0</v>
      </c>
      <c r="J18" s="172">
        <f t="shared" si="3"/>
        <v>0</v>
      </c>
      <c r="K18" s="176">
        <v>0</v>
      </c>
      <c r="M18" s="126"/>
      <c r="N18" s="131" t="s">
        <v>155</v>
      </c>
      <c r="O18" s="128" t="s">
        <v>71</v>
      </c>
      <c r="P18" s="125"/>
      <c r="S18" s="41">
        <f t="shared" si="4"/>
        <v>0</v>
      </c>
      <c r="T18" s="41"/>
      <c r="U18" s="41">
        <f t="shared" si="5"/>
        <v>0</v>
      </c>
      <c r="V18" s="41">
        <f t="shared" si="6"/>
        <v>0</v>
      </c>
      <c r="W18" s="41">
        <f t="shared" si="7"/>
        <v>0</v>
      </c>
      <c r="X18" s="41">
        <f t="shared" si="8"/>
        <v>0</v>
      </c>
      <c r="Y18" s="41"/>
      <c r="Z18" s="41"/>
      <c r="AB18" s="41">
        <f t="shared" si="9"/>
        <v>0</v>
      </c>
      <c r="AC18" s="41">
        <f t="shared" si="10"/>
        <v>0</v>
      </c>
      <c r="AD18" s="41">
        <f t="shared" si="11"/>
        <v>0</v>
      </c>
      <c r="AE18" s="41">
        <f t="shared" si="12"/>
        <v>0</v>
      </c>
      <c r="AF18" s="41">
        <f t="shared" si="13"/>
        <v>0</v>
      </c>
      <c r="AG18" s="41">
        <f t="shared" si="14"/>
        <v>0</v>
      </c>
      <c r="AH18" s="41">
        <f t="shared" si="15"/>
        <v>0</v>
      </c>
      <c r="AI18" s="41">
        <f t="shared" si="16"/>
        <v>0</v>
      </c>
      <c r="AJ18" s="41">
        <f t="shared" si="17"/>
        <v>0</v>
      </c>
      <c r="AK18" s="41">
        <f t="shared" si="18"/>
        <v>0</v>
      </c>
    </row>
    <row r="19" spans="1:37">
      <c r="A19" s="7">
        <v>13</v>
      </c>
      <c r="B19" s="104"/>
      <c r="C19" s="98"/>
      <c r="D19" s="99"/>
      <c r="E19" s="103"/>
      <c r="F19" s="100"/>
      <c r="G19" s="100"/>
      <c r="H19" s="101"/>
      <c r="I19" s="172">
        <f t="shared" si="2"/>
        <v>0</v>
      </c>
      <c r="J19" s="172">
        <f t="shared" si="3"/>
        <v>0</v>
      </c>
      <c r="K19" s="176">
        <v>0</v>
      </c>
      <c r="M19" s="129"/>
      <c r="N19" s="130" t="s">
        <v>187</v>
      </c>
      <c r="O19" s="128" t="s">
        <v>70</v>
      </c>
      <c r="P19" s="132"/>
      <c r="S19" s="41">
        <f t="shared" si="4"/>
        <v>0</v>
      </c>
      <c r="T19" s="41"/>
      <c r="U19" s="41">
        <f t="shared" si="5"/>
        <v>0</v>
      </c>
      <c r="V19" s="41">
        <f t="shared" si="6"/>
        <v>0</v>
      </c>
      <c r="W19" s="41">
        <f t="shared" si="7"/>
        <v>0</v>
      </c>
      <c r="X19" s="41">
        <f t="shared" si="8"/>
        <v>0</v>
      </c>
      <c r="Y19" s="41"/>
      <c r="Z19" s="41"/>
      <c r="AB19" s="41">
        <f t="shared" si="9"/>
        <v>0</v>
      </c>
      <c r="AC19" s="41">
        <f t="shared" si="10"/>
        <v>0</v>
      </c>
      <c r="AD19" s="41">
        <f t="shared" si="11"/>
        <v>0</v>
      </c>
      <c r="AE19" s="41">
        <f t="shared" si="12"/>
        <v>0</v>
      </c>
      <c r="AF19" s="41">
        <f t="shared" si="13"/>
        <v>0</v>
      </c>
      <c r="AG19" s="41">
        <f t="shared" si="14"/>
        <v>0</v>
      </c>
      <c r="AH19" s="41">
        <f t="shared" si="15"/>
        <v>0</v>
      </c>
      <c r="AI19" s="41">
        <f t="shared" si="16"/>
        <v>0</v>
      </c>
      <c r="AJ19" s="41">
        <f t="shared" si="17"/>
        <v>0</v>
      </c>
      <c r="AK19" s="41">
        <f t="shared" si="18"/>
        <v>0</v>
      </c>
    </row>
    <row r="20" spans="1:37">
      <c r="A20" s="7">
        <v>14</v>
      </c>
      <c r="B20" s="104"/>
      <c r="C20" s="98"/>
      <c r="D20" s="99"/>
      <c r="E20" s="103"/>
      <c r="F20" s="100"/>
      <c r="G20" s="100"/>
      <c r="H20" s="101"/>
      <c r="I20" s="172">
        <f t="shared" si="2"/>
        <v>0</v>
      </c>
      <c r="J20" s="172">
        <f t="shared" si="3"/>
        <v>0</v>
      </c>
      <c r="K20" s="176">
        <v>0</v>
      </c>
      <c r="M20" s="126"/>
      <c r="N20" s="131" t="s">
        <v>188</v>
      </c>
      <c r="O20" s="128" t="s">
        <v>73</v>
      </c>
      <c r="P20" s="125"/>
      <c r="S20" s="41">
        <f t="shared" si="4"/>
        <v>0</v>
      </c>
      <c r="T20" s="41"/>
      <c r="U20" s="41">
        <f t="shared" si="5"/>
        <v>0</v>
      </c>
      <c r="V20" s="41">
        <f t="shared" si="6"/>
        <v>0</v>
      </c>
      <c r="W20" s="41">
        <f t="shared" si="7"/>
        <v>0</v>
      </c>
      <c r="X20" s="41">
        <f t="shared" si="8"/>
        <v>0</v>
      </c>
      <c r="Y20" s="41"/>
      <c r="Z20" s="41"/>
      <c r="AB20" s="41">
        <f t="shared" si="9"/>
        <v>0</v>
      </c>
      <c r="AC20" s="41">
        <f t="shared" si="10"/>
        <v>0</v>
      </c>
      <c r="AD20" s="41">
        <f t="shared" si="11"/>
        <v>0</v>
      </c>
      <c r="AE20" s="41">
        <f t="shared" si="12"/>
        <v>0</v>
      </c>
      <c r="AF20" s="41">
        <f t="shared" si="13"/>
        <v>0</v>
      </c>
      <c r="AG20" s="41">
        <f t="shared" si="14"/>
        <v>0</v>
      </c>
      <c r="AH20" s="41">
        <f t="shared" si="15"/>
        <v>0</v>
      </c>
      <c r="AI20" s="41">
        <f t="shared" si="16"/>
        <v>0</v>
      </c>
      <c r="AJ20" s="41">
        <f t="shared" si="17"/>
        <v>0</v>
      </c>
      <c r="AK20" s="41">
        <f t="shared" si="18"/>
        <v>0</v>
      </c>
    </row>
    <row r="21" spans="1:37">
      <c r="A21" s="7">
        <v>15</v>
      </c>
      <c r="B21" s="104"/>
      <c r="C21" s="98"/>
      <c r="D21" s="99"/>
      <c r="E21" s="103"/>
      <c r="F21" s="100"/>
      <c r="G21" s="100"/>
      <c r="H21" s="101"/>
      <c r="I21" s="172">
        <f t="shared" si="2"/>
        <v>0</v>
      </c>
      <c r="J21" s="172">
        <f t="shared" si="3"/>
        <v>0</v>
      </c>
      <c r="K21" s="176">
        <v>0</v>
      </c>
      <c r="M21" s="129"/>
      <c r="N21" s="130" t="s">
        <v>189</v>
      </c>
      <c r="O21" s="128" t="s">
        <v>72</v>
      </c>
      <c r="P21" s="132"/>
      <c r="S21" s="41">
        <f t="shared" si="4"/>
        <v>0</v>
      </c>
      <c r="T21" s="41"/>
      <c r="U21" s="41">
        <f t="shared" si="5"/>
        <v>0</v>
      </c>
      <c r="V21" s="41">
        <f t="shared" si="6"/>
        <v>0</v>
      </c>
      <c r="W21" s="41">
        <f t="shared" si="7"/>
        <v>0</v>
      </c>
      <c r="X21" s="41">
        <f t="shared" si="8"/>
        <v>0</v>
      </c>
      <c r="Y21" s="41"/>
      <c r="Z21" s="41"/>
      <c r="AB21" s="41">
        <f t="shared" si="9"/>
        <v>0</v>
      </c>
      <c r="AC21" s="41">
        <f t="shared" si="10"/>
        <v>0</v>
      </c>
      <c r="AD21" s="41">
        <f t="shared" si="11"/>
        <v>0</v>
      </c>
      <c r="AE21" s="41">
        <f t="shared" si="12"/>
        <v>0</v>
      </c>
      <c r="AF21" s="41">
        <f t="shared" si="13"/>
        <v>0</v>
      </c>
      <c r="AG21" s="41">
        <f t="shared" si="14"/>
        <v>0</v>
      </c>
      <c r="AH21" s="41">
        <f t="shared" si="15"/>
        <v>0</v>
      </c>
      <c r="AI21" s="41">
        <f t="shared" si="16"/>
        <v>0</v>
      </c>
      <c r="AJ21" s="41">
        <f t="shared" si="17"/>
        <v>0</v>
      </c>
      <c r="AK21" s="41">
        <f t="shared" si="18"/>
        <v>0</v>
      </c>
    </row>
    <row r="22" spans="1:37">
      <c r="A22" s="7">
        <v>16</v>
      </c>
      <c r="B22" s="104"/>
      <c r="C22" s="98"/>
      <c r="D22" s="99"/>
      <c r="E22" s="103"/>
      <c r="F22" s="100"/>
      <c r="G22" s="100"/>
      <c r="H22" s="101"/>
      <c r="I22" s="172">
        <f t="shared" si="2"/>
        <v>0</v>
      </c>
      <c r="J22" s="172">
        <f t="shared" si="3"/>
        <v>0</v>
      </c>
      <c r="K22" s="176">
        <v>0</v>
      </c>
      <c r="M22" s="126"/>
      <c r="N22" s="131" t="s">
        <v>156</v>
      </c>
      <c r="O22" s="128" t="s">
        <v>74</v>
      </c>
      <c r="P22" s="125"/>
      <c r="S22" s="41">
        <f t="shared" si="4"/>
        <v>0</v>
      </c>
      <c r="T22" s="41"/>
      <c r="U22" s="41">
        <f t="shared" si="5"/>
        <v>0</v>
      </c>
      <c r="V22" s="41">
        <f t="shared" si="6"/>
        <v>0</v>
      </c>
      <c r="W22" s="41">
        <f t="shared" si="7"/>
        <v>0</v>
      </c>
      <c r="X22" s="41">
        <f t="shared" si="8"/>
        <v>0</v>
      </c>
      <c r="Y22" s="41"/>
      <c r="Z22" s="41"/>
      <c r="AB22" s="41">
        <f t="shared" si="9"/>
        <v>0</v>
      </c>
      <c r="AC22" s="41">
        <f t="shared" si="10"/>
        <v>0</v>
      </c>
      <c r="AD22" s="41">
        <f t="shared" si="11"/>
        <v>0</v>
      </c>
      <c r="AE22" s="41">
        <f t="shared" si="12"/>
        <v>0</v>
      </c>
      <c r="AF22" s="41">
        <f t="shared" si="13"/>
        <v>0</v>
      </c>
      <c r="AG22" s="41">
        <f t="shared" si="14"/>
        <v>0</v>
      </c>
      <c r="AH22" s="41">
        <f t="shared" si="15"/>
        <v>0</v>
      </c>
      <c r="AI22" s="41">
        <f t="shared" si="16"/>
        <v>0</v>
      </c>
      <c r="AJ22" s="41">
        <f t="shared" si="17"/>
        <v>0</v>
      </c>
      <c r="AK22" s="41">
        <f t="shared" si="18"/>
        <v>0</v>
      </c>
    </row>
    <row r="23" spans="1:37">
      <c r="A23" s="7">
        <v>17</v>
      </c>
      <c r="B23" s="104"/>
      <c r="C23" s="98"/>
      <c r="D23" s="99"/>
      <c r="E23" s="103"/>
      <c r="F23" s="100"/>
      <c r="G23" s="100"/>
      <c r="H23" s="101"/>
      <c r="I23" s="172">
        <f t="shared" si="2"/>
        <v>0</v>
      </c>
      <c r="J23" s="172">
        <f t="shared" si="3"/>
        <v>0</v>
      </c>
      <c r="K23" s="176">
        <v>0</v>
      </c>
      <c r="M23" s="129"/>
      <c r="N23" s="130" t="s">
        <v>190</v>
      </c>
      <c r="O23" s="128" t="s">
        <v>98</v>
      </c>
      <c r="P23" s="132"/>
      <c r="S23" s="41">
        <f t="shared" si="4"/>
        <v>0</v>
      </c>
      <c r="T23" s="41"/>
      <c r="U23" s="41">
        <f t="shared" si="5"/>
        <v>0</v>
      </c>
      <c r="V23" s="41">
        <f t="shared" si="6"/>
        <v>0</v>
      </c>
      <c r="W23" s="41">
        <f t="shared" si="7"/>
        <v>0</v>
      </c>
      <c r="X23" s="41">
        <f t="shared" si="8"/>
        <v>0</v>
      </c>
      <c r="Y23" s="41"/>
      <c r="Z23" s="41"/>
      <c r="AB23" s="41">
        <f t="shared" si="9"/>
        <v>0</v>
      </c>
      <c r="AC23" s="41">
        <f t="shared" si="10"/>
        <v>0</v>
      </c>
      <c r="AD23" s="41">
        <f t="shared" si="11"/>
        <v>0</v>
      </c>
      <c r="AE23" s="41">
        <f t="shared" si="12"/>
        <v>0</v>
      </c>
      <c r="AF23" s="41">
        <f t="shared" si="13"/>
        <v>0</v>
      </c>
      <c r="AG23" s="41">
        <f t="shared" si="14"/>
        <v>0</v>
      </c>
      <c r="AH23" s="41">
        <f t="shared" si="15"/>
        <v>0</v>
      </c>
      <c r="AI23" s="41">
        <f t="shared" si="16"/>
        <v>0</v>
      </c>
      <c r="AJ23" s="41">
        <f t="shared" si="17"/>
        <v>0</v>
      </c>
      <c r="AK23" s="41">
        <f t="shared" si="18"/>
        <v>0</v>
      </c>
    </row>
    <row r="24" spans="1:37">
      <c r="A24" s="7">
        <v>18</v>
      </c>
      <c r="B24" s="104"/>
      <c r="C24" s="98"/>
      <c r="D24" s="99"/>
      <c r="E24" s="103"/>
      <c r="F24" s="100"/>
      <c r="G24" s="100"/>
      <c r="H24" s="101"/>
      <c r="I24" s="172">
        <f t="shared" si="2"/>
        <v>0</v>
      </c>
      <c r="J24" s="172">
        <f t="shared" si="3"/>
        <v>0</v>
      </c>
      <c r="K24" s="176">
        <v>0</v>
      </c>
      <c r="M24" s="126"/>
      <c r="N24" s="131" t="s">
        <v>157</v>
      </c>
      <c r="O24" s="128" t="s">
        <v>76</v>
      </c>
      <c r="P24" s="125"/>
      <c r="S24" s="41">
        <f t="shared" si="4"/>
        <v>0</v>
      </c>
      <c r="T24" s="41"/>
      <c r="U24" s="41">
        <f t="shared" si="5"/>
        <v>0</v>
      </c>
      <c r="V24" s="41">
        <f t="shared" si="6"/>
        <v>0</v>
      </c>
      <c r="W24" s="41">
        <f t="shared" si="7"/>
        <v>0</v>
      </c>
      <c r="X24" s="41">
        <f t="shared" si="8"/>
        <v>0</v>
      </c>
      <c r="Y24" s="41"/>
      <c r="Z24" s="41"/>
      <c r="AB24" s="41">
        <f t="shared" si="9"/>
        <v>0</v>
      </c>
      <c r="AC24" s="41">
        <f t="shared" si="10"/>
        <v>0</v>
      </c>
      <c r="AD24" s="41">
        <f t="shared" si="11"/>
        <v>0</v>
      </c>
      <c r="AE24" s="41">
        <f t="shared" si="12"/>
        <v>0</v>
      </c>
      <c r="AF24" s="41">
        <f t="shared" si="13"/>
        <v>0</v>
      </c>
      <c r="AG24" s="41">
        <f t="shared" si="14"/>
        <v>0</v>
      </c>
      <c r="AH24" s="41">
        <f t="shared" si="15"/>
        <v>0</v>
      </c>
      <c r="AI24" s="41">
        <f t="shared" si="16"/>
        <v>0</v>
      </c>
      <c r="AJ24" s="41">
        <f t="shared" si="17"/>
        <v>0</v>
      </c>
      <c r="AK24" s="41">
        <f t="shared" si="18"/>
        <v>0</v>
      </c>
    </row>
    <row r="25" spans="1:37">
      <c r="A25" s="7">
        <v>19</v>
      </c>
      <c r="B25" s="104"/>
      <c r="C25" s="98"/>
      <c r="D25" s="99"/>
      <c r="E25" s="103"/>
      <c r="F25" s="100"/>
      <c r="G25" s="100"/>
      <c r="H25" s="101"/>
      <c r="I25" s="172">
        <f t="shared" si="2"/>
        <v>0</v>
      </c>
      <c r="J25" s="172">
        <f t="shared" si="3"/>
        <v>0</v>
      </c>
      <c r="K25" s="176">
        <v>0</v>
      </c>
      <c r="M25" s="129"/>
      <c r="N25" s="130" t="s">
        <v>158</v>
      </c>
      <c r="O25" s="128" t="s">
        <v>75</v>
      </c>
      <c r="P25" s="132"/>
      <c r="S25" s="41">
        <f t="shared" si="4"/>
        <v>0</v>
      </c>
      <c r="T25" s="41"/>
      <c r="U25" s="41">
        <f t="shared" si="5"/>
        <v>0</v>
      </c>
      <c r="V25" s="41">
        <f t="shared" si="6"/>
        <v>0</v>
      </c>
      <c r="W25" s="41">
        <f t="shared" si="7"/>
        <v>0</v>
      </c>
      <c r="X25" s="41">
        <f t="shared" si="8"/>
        <v>0</v>
      </c>
      <c r="Y25" s="41"/>
      <c r="Z25" s="41"/>
      <c r="AB25" s="41">
        <f t="shared" si="9"/>
        <v>0</v>
      </c>
      <c r="AC25" s="41">
        <f t="shared" si="10"/>
        <v>0</v>
      </c>
      <c r="AD25" s="41">
        <f t="shared" si="11"/>
        <v>0</v>
      </c>
      <c r="AE25" s="41">
        <f t="shared" si="12"/>
        <v>0</v>
      </c>
      <c r="AF25" s="41">
        <f t="shared" si="13"/>
        <v>0</v>
      </c>
      <c r="AG25" s="41">
        <f t="shared" si="14"/>
        <v>0</v>
      </c>
      <c r="AH25" s="41">
        <f t="shared" si="15"/>
        <v>0</v>
      </c>
      <c r="AI25" s="41">
        <f t="shared" si="16"/>
        <v>0</v>
      </c>
      <c r="AJ25" s="41">
        <f t="shared" si="17"/>
        <v>0</v>
      </c>
      <c r="AK25" s="41">
        <f t="shared" si="18"/>
        <v>0</v>
      </c>
    </row>
    <row r="26" spans="1:37">
      <c r="A26" s="7">
        <v>20</v>
      </c>
      <c r="B26" s="104"/>
      <c r="C26" s="98"/>
      <c r="D26" s="99"/>
      <c r="E26" s="103"/>
      <c r="F26" s="100"/>
      <c r="G26" s="100"/>
      <c r="H26" s="101"/>
      <c r="I26" s="172">
        <f t="shared" si="2"/>
        <v>0</v>
      </c>
      <c r="J26" s="172">
        <f t="shared" si="3"/>
        <v>0</v>
      </c>
      <c r="K26" s="176">
        <v>0</v>
      </c>
      <c r="M26" s="133"/>
      <c r="N26" s="134" t="s">
        <v>159</v>
      </c>
      <c r="O26" s="128" t="s">
        <v>78</v>
      </c>
      <c r="P26" s="125"/>
      <c r="S26" s="41">
        <f t="shared" si="4"/>
        <v>0</v>
      </c>
      <c r="T26" s="41"/>
      <c r="U26" s="41">
        <f t="shared" si="5"/>
        <v>0</v>
      </c>
      <c r="V26" s="41">
        <f t="shared" si="6"/>
        <v>0</v>
      </c>
      <c r="W26" s="41">
        <f t="shared" si="7"/>
        <v>0</v>
      </c>
      <c r="X26" s="41">
        <f t="shared" si="8"/>
        <v>0</v>
      </c>
      <c r="Y26" s="41"/>
      <c r="Z26" s="41"/>
      <c r="AB26" s="41">
        <f t="shared" si="9"/>
        <v>0</v>
      </c>
      <c r="AC26" s="41">
        <f t="shared" si="10"/>
        <v>0</v>
      </c>
      <c r="AD26" s="41">
        <f t="shared" si="11"/>
        <v>0</v>
      </c>
      <c r="AE26" s="41">
        <f t="shared" si="12"/>
        <v>0</v>
      </c>
      <c r="AF26" s="41">
        <f t="shared" si="13"/>
        <v>0</v>
      </c>
      <c r="AG26" s="41">
        <f t="shared" si="14"/>
        <v>0</v>
      </c>
      <c r="AH26" s="41">
        <f t="shared" si="15"/>
        <v>0</v>
      </c>
      <c r="AI26" s="41">
        <f t="shared" si="16"/>
        <v>0</v>
      </c>
      <c r="AJ26" s="41">
        <f t="shared" si="17"/>
        <v>0</v>
      </c>
      <c r="AK26" s="41">
        <f t="shared" si="18"/>
        <v>0</v>
      </c>
    </row>
    <row r="27" spans="1:37">
      <c r="A27" s="7">
        <v>21</v>
      </c>
      <c r="B27" s="104"/>
      <c r="C27" s="98"/>
      <c r="D27" s="99"/>
      <c r="E27" s="103"/>
      <c r="F27" s="100"/>
      <c r="G27" s="100"/>
      <c r="H27" s="101"/>
      <c r="I27" s="172">
        <f t="shared" si="2"/>
        <v>0</v>
      </c>
      <c r="J27" s="172">
        <f t="shared" si="3"/>
        <v>0</v>
      </c>
      <c r="K27" s="176">
        <v>0</v>
      </c>
      <c r="M27" s="129"/>
      <c r="N27" s="130" t="s">
        <v>191</v>
      </c>
      <c r="O27" s="128" t="s">
        <v>77</v>
      </c>
      <c r="P27" s="132"/>
      <c r="S27" s="41">
        <f t="shared" si="4"/>
        <v>0</v>
      </c>
      <c r="T27" s="41"/>
      <c r="U27" s="41">
        <f t="shared" si="5"/>
        <v>0</v>
      </c>
      <c r="V27" s="41">
        <f t="shared" si="6"/>
        <v>0</v>
      </c>
      <c r="W27" s="41">
        <f t="shared" si="7"/>
        <v>0</v>
      </c>
      <c r="X27" s="41">
        <f t="shared" si="8"/>
        <v>0</v>
      </c>
      <c r="Y27" s="41"/>
      <c r="Z27" s="41"/>
      <c r="AB27" s="41">
        <f t="shared" si="9"/>
        <v>0</v>
      </c>
      <c r="AC27" s="41">
        <f t="shared" si="10"/>
        <v>0</v>
      </c>
      <c r="AD27" s="41">
        <f t="shared" si="11"/>
        <v>0</v>
      </c>
      <c r="AE27" s="41">
        <f t="shared" si="12"/>
        <v>0</v>
      </c>
      <c r="AF27" s="41">
        <f t="shared" si="13"/>
        <v>0</v>
      </c>
      <c r="AG27" s="41">
        <f t="shared" si="14"/>
        <v>0</v>
      </c>
      <c r="AH27" s="41">
        <f t="shared" si="15"/>
        <v>0</v>
      </c>
      <c r="AI27" s="41">
        <f t="shared" si="16"/>
        <v>0</v>
      </c>
      <c r="AJ27" s="41">
        <f t="shared" si="17"/>
        <v>0</v>
      </c>
      <c r="AK27" s="41">
        <f t="shared" si="18"/>
        <v>0</v>
      </c>
    </row>
    <row r="28" spans="1:37">
      <c r="A28" s="7">
        <v>22</v>
      </c>
      <c r="B28" s="104"/>
      <c r="C28" s="98"/>
      <c r="D28" s="99"/>
      <c r="E28" s="103"/>
      <c r="F28" s="100"/>
      <c r="G28" s="100"/>
      <c r="H28" s="101"/>
      <c r="I28" s="172">
        <f t="shared" si="2"/>
        <v>0</v>
      </c>
      <c r="J28" s="172">
        <f t="shared" si="3"/>
        <v>0</v>
      </c>
      <c r="K28" s="176">
        <v>0</v>
      </c>
      <c r="M28" s="126"/>
      <c r="N28" s="131" t="s">
        <v>160</v>
      </c>
      <c r="O28" s="128" t="s">
        <v>80</v>
      </c>
      <c r="P28" s="125"/>
      <c r="S28" s="41">
        <f t="shared" si="4"/>
        <v>0</v>
      </c>
      <c r="T28" s="41"/>
      <c r="U28" s="41">
        <f t="shared" si="5"/>
        <v>0</v>
      </c>
      <c r="V28" s="41">
        <f t="shared" si="6"/>
        <v>0</v>
      </c>
      <c r="W28" s="41">
        <f t="shared" si="7"/>
        <v>0</v>
      </c>
      <c r="X28" s="41">
        <f t="shared" si="8"/>
        <v>0</v>
      </c>
      <c r="Y28" s="41"/>
      <c r="Z28" s="41"/>
      <c r="AB28" s="41">
        <f t="shared" si="9"/>
        <v>0</v>
      </c>
      <c r="AC28" s="41">
        <f t="shared" si="10"/>
        <v>0</v>
      </c>
      <c r="AD28" s="41">
        <f t="shared" si="11"/>
        <v>0</v>
      </c>
      <c r="AE28" s="41">
        <f t="shared" si="12"/>
        <v>0</v>
      </c>
      <c r="AF28" s="41">
        <f t="shared" si="13"/>
        <v>0</v>
      </c>
      <c r="AG28" s="41">
        <f t="shared" si="14"/>
        <v>0</v>
      </c>
      <c r="AH28" s="41">
        <f t="shared" si="15"/>
        <v>0</v>
      </c>
      <c r="AI28" s="41">
        <f t="shared" si="16"/>
        <v>0</v>
      </c>
      <c r="AJ28" s="41">
        <f t="shared" si="17"/>
        <v>0</v>
      </c>
      <c r="AK28" s="41">
        <f t="shared" si="18"/>
        <v>0</v>
      </c>
    </row>
    <row r="29" spans="1:37">
      <c r="A29" s="7">
        <v>23</v>
      </c>
      <c r="B29" s="104"/>
      <c r="C29" s="98"/>
      <c r="D29" s="99"/>
      <c r="E29" s="103"/>
      <c r="F29" s="100"/>
      <c r="G29" s="100"/>
      <c r="H29" s="101"/>
      <c r="I29" s="172">
        <f t="shared" si="2"/>
        <v>0</v>
      </c>
      <c r="J29" s="172">
        <f t="shared" si="3"/>
        <v>0</v>
      </c>
      <c r="K29" s="176">
        <v>0</v>
      </c>
      <c r="M29" s="129"/>
      <c r="N29" s="130" t="s">
        <v>192</v>
      </c>
      <c r="O29" s="128" t="s">
        <v>79</v>
      </c>
      <c r="P29" s="132"/>
      <c r="S29" s="41">
        <f t="shared" si="4"/>
        <v>0</v>
      </c>
      <c r="T29" s="41"/>
      <c r="U29" s="41">
        <f t="shared" si="5"/>
        <v>0</v>
      </c>
      <c r="V29" s="41">
        <f t="shared" si="6"/>
        <v>0</v>
      </c>
      <c r="W29" s="41">
        <f t="shared" si="7"/>
        <v>0</v>
      </c>
      <c r="X29" s="41">
        <f t="shared" si="8"/>
        <v>0</v>
      </c>
      <c r="Y29" s="41"/>
      <c r="Z29" s="41"/>
      <c r="AB29" s="41">
        <f t="shared" si="9"/>
        <v>0</v>
      </c>
      <c r="AC29" s="41">
        <f t="shared" si="10"/>
        <v>0</v>
      </c>
      <c r="AD29" s="41">
        <f t="shared" si="11"/>
        <v>0</v>
      </c>
      <c r="AE29" s="41">
        <f t="shared" si="12"/>
        <v>0</v>
      </c>
      <c r="AF29" s="41">
        <f t="shared" si="13"/>
        <v>0</v>
      </c>
      <c r="AG29" s="41">
        <f t="shared" si="14"/>
        <v>0</v>
      </c>
      <c r="AH29" s="41">
        <f t="shared" si="15"/>
        <v>0</v>
      </c>
      <c r="AI29" s="41">
        <f t="shared" si="16"/>
        <v>0</v>
      </c>
      <c r="AJ29" s="41">
        <f t="shared" si="17"/>
        <v>0</v>
      </c>
      <c r="AK29" s="41">
        <f t="shared" si="18"/>
        <v>0</v>
      </c>
    </row>
    <row r="30" spans="1:37">
      <c r="A30" s="7">
        <v>24</v>
      </c>
      <c r="B30" s="104"/>
      <c r="C30" s="98"/>
      <c r="D30" s="99"/>
      <c r="E30" s="103"/>
      <c r="F30" s="100"/>
      <c r="G30" s="100"/>
      <c r="H30" s="101"/>
      <c r="I30" s="172">
        <f t="shared" si="2"/>
        <v>0</v>
      </c>
      <c r="J30" s="172">
        <f t="shared" si="3"/>
        <v>0</v>
      </c>
      <c r="K30" s="176">
        <v>0</v>
      </c>
      <c r="M30" s="126"/>
      <c r="N30" s="131" t="s">
        <v>161</v>
      </c>
      <c r="O30" s="128" t="s">
        <v>14</v>
      </c>
      <c r="P30" s="125"/>
      <c r="S30" s="41">
        <f t="shared" si="4"/>
        <v>0</v>
      </c>
      <c r="T30" s="41"/>
      <c r="U30" s="41">
        <f t="shared" si="5"/>
        <v>0</v>
      </c>
      <c r="V30" s="41">
        <f t="shared" si="6"/>
        <v>0</v>
      </c>
      <c r="W30" s="41">
        <f t="shared" si="7"/>
        <v>0</v>
      </c>
      <c r="X30" s="41">
        <f t="shared" si="8"/>
        <v>0</v>
      </c>
      <c r="Y30" s="41"/>
      <c r="Z30" s="41"/>
      <c r="AB30" s="41">
        <f t="shared" si="9"/>
        <v>0</v>
      </c>
      <c r="AC30" s="41">
        <f t="shared" si="10"/>
        <v>0</v>
      </c>
      <c r="AD30" s="41">
        <f t="shared" si="11"/>
        <v>0</v>
      </c>
      <c r="AE30" s="41">
        <f t="shared" si="12"/>
        <v>0</v>
      </c>
      <c r="AF30" s="41">
        <f t="shared" si="13"/>
        <v>0</v>
      </c>
      <c r="AG30" s="41">
        <f t="shared" si="14"/>
        <v>0</v>
      </c>
      <c r="AH30" s="41">
        <f t="shared" si="15"/>
        <v>0</v>
      </c>
      <c r="AI30" s="41">
        <f t="shared" si="16"/>
        <v>0</v>
      </c>
      <c r="AJ30" s="41">
        <f t="shared" si="17"/>
        <v>0</v>
      </c>
      <c r="AK30" s="41">
        <f t="shared" si="18"/>
        <v>0</v>
      </c>
    </row>
    <row r="31" spans="1:37">
      <c r="A31" s="7">
        <v>25</v>
      </c>
      <c r="B31" s="104"/>
      <c r="C31" s="98"/>
      <c r="D31" s="99"/>
      <c r="E31" s="103"/>
      <c r="F31" s="100"/>
      <c r="G31" s="100"/>
      <c r="H31" s="101"/>
      <c r="I31" s="172">
        <f t="shared" si="2"/>
        <v>0</v>
      </c>
      <c r="J31" s="172">
        <f t="shared" si="3"/>
        <v>0</v>
      </c>
      <c r="K31" s="176">
        <v>0</v>
      </c>
      <c r="M31" s="129"/>
      <c r="N31" s="130" t="s">
        <v>162</v>
      </c>
      <c r="O31" s="128" t="s">
        <v>65</v>
      </c>
      <c r="P31" s="132"/>
      <c r="S31" s="41">
        <f t="shared" si="4"/>
        <v>0</v>
      </c>
      <c r="T31" s="41"/>
      <c r="U31" s="41">
        <f t="shared" si="5"/>
        <v>0</v>
      </c>
      <c r="V31" s="41">
        <f t="shared" si="6"/>
        <v>0</v>
      </c>
      <c r="W31" s="41">
        <f t="shared" si="7"/>
        <v>0</v>
      </c>
      <c r="X31" s="41">
        <f t="shared" si="8"/>
        <v>0</v>
      </c>
      <c r="Y31" s="41"/>
      <c r="Z31" s="41"/>
      <c r="AB31" s="41">
        <f t="shared" si="9"/>
        <v>0</v>
      </c>
      <c r="AC31" s="41">
        <f t="shared" si="10"/>
        <v>0</v>
      </c>
      <c r="AD31" s="41">
        <f t="shared" si="11"/>
        <v>0</v>
      </c>
      <c r="AE31" s="41">
        <f t="shared" si="12"/>
        <v>0</v>
      </c>
      <c r="AF31" s="41">
        <f t="shared" si="13"/>
        <v>0</v>
      </c>
      <c r="AG31" s="41">
        <f t="shared" si="14"/>
        <v>0</v>
      </c>
      <c r="AH31" s="41">
        <f t="shared" si="15"/>
        <v>0</v>
      </c>
      <c r="AI31" s="41">
        <f t="shared" si="16"/>
        <v>0</v>
      </c>
      <c r="AJ31" s="41">
        <f t="shared" si="17"/>
        <v>0</v>
      </c>
      <c r="AK31" s="41">
        <f t="shared" si="18"/>
        <v>0</v>
      </c>
    </row>
    <row r="32" spans="1:37">
      <c r="A32" s="7">
        <v>26</v>
      </c>
      <c r="B32" s="104"/>
      <c r="C32" s="98"/>
      <c r="D32" s="99"/>
      <c r="E32" s="103"/>
      <c r="F32" s="100"/>
      <c r="G32" s="100"/>
      <c r="H32" s="101"/>
      <c r="I32" s="172">
        <f t="shared" si="2"/>
        <v>0</v>
      </c>
      <c r="J32" s="172">
        <f t="shared" si="3"/>
        <v>0</v>
      </c>
      <c r="K32" s="176">
        <v>0</v>
      </c>
      <c r="M32" s="126"/>
      <c r="N32" s="131" t="s">
        <v>163</v>
      </c>
      <c r="O32" s="128" t="s">
        <v>15</v>
      </c>
      <c r="P32" s="125"/>
      <c r="S32" s="41">
        <f t="shared" si="4"/>
        <v>0</v>
      </c>
      <c r="T32" s="41"/>
      <c r="U32" s="41">
        <f t="shared" si="5"/>
        <v>0</v>
      </c>
      <c r="V32" s="41">
        <f t="shared" si="6"/>
        <v>0</v>
      </c>
      <c r="W32" s="41">
        <f t="shared" si="7"/>
        <v>0</v>
      </c>
      <c r="X32" s="41">
        <f t="shared" si="8"/>
        <v>0</v>
      </c>
      <c r="Y32" s="41"/>
      <c r="Z32" s="41"/>
      <c r="AB32" s="41">
        <f t="shared" si="9"/>
        <v>0</v>
      </c>
      <c r="AC32" s="41">
        <f t="shared" si="10"/>
        <v>0</v>
      </c>
      <c r="AD32" s="41">
        <f t="shared" si="11"/>
        <v>0</v>
      </c>
      <c r="AE32" s="41">
        <f t="shared" si="12"/>
        <v>0</v>
      </c>
      <c r="AF32" s="41">
        <f t="shared" si="13"/>
        <v>0</v>
      </c>
      <c r="AG32" s="41">
        <f t="shared" si="14"/>
        <v>0</v>
      </c>
      <c r="AH32" s="41">
        <f t="shared" si="15"/>
        <v>0</v>
      </c>
      <c r="AI32" s="41">
        <f t="shared" si="16"/>
        <v>0</v>
      </c>
      <c r="AJ32" s="41">
        <f t="shared" si="17"/>
        <v>0</v>
      </c>
      <c r="AK32" s="41">
        <f t="shared" si="18"/>
        <v>0</v>
      </c>
    </row>
    <row r="33" spans="1:37">
      <c r="A33" s="7">
        <v>27</v>
      </c>
      <c r="B33" s="104"/>
      <c r="C33" s="98"/>
      <c r="D33" s="99"/>
      <c r="E33" s="103"/>
      <c r="F33" s="100"/>
      <c r="G33" s="100"/>
      <c r="H33" s="101"/>
      <c r="I33" s="172">
        <f t="shared" si="2"/>
        <v>0</v>
      </c>
      <c r="J33" s="172">
        <f t="shared" si="3"/>
        <v>0</v>
      </c>
      <c r="K33" s="176">
        <v>0</v>
      </c>
      <c r="M33" s="129"/>
      <c r="N33" s="130" t="s">
        <v>193</v>
      </c>
      <c r="O33" s="128" t="s">
        <v>139</v>
      </c>
      <c r="P33" s="132"/>
      <c r="S33" s="41">
        <f t="shared" si="4"/>
        <v>0</v>
      </c>
      <c r="T33" s="41"/>
      <c r="U33" s="41">
        <f t="shared" si="5"/>
        <v>0</v>
      </c>
      <c r="V33" s="41">
        <f t="shared" si="6"/>
        <v>0</v>
      </c>
      <c r="W33" s="41">
        <f t="shared" si="7"/>
        <v>0</v>
      </c>
      <c r="X33" s="41">
        <f t="shared" si="8"/>
        <v>0</v>
      </c>
      <c r="Y33" s="41"/>
      <c r="Z33" s="41"/>
      <c r="AB33" s="41">
        <f t="shared" si="9"/>
        <v>0</v>
      </c>
      <c r="AC33" s="41">
        <f t="shared" si="10"/>
        <v>0</v>
      </c>
      <c r="AD33" s="41">
        <f t="shared" si="11"/>
        <v>0</v>
      </c>
      <c r="AE33" s="41">
        <f t="shared" si="12"/>
        <v>0</v>
      </c>
      <c r="AF33" s="41">
        <f t="shared" si="13"/>
        <v>0</v>
      </c>
      <c r="AG33" s="41">
        <f t="shared" si="14"/>
        <v>0</v>
      </c>
      <c r="AH33" s="41">
        <f t="shared" si="15"/>
        <v>0</v>
      </c>
      <c r="AI33" s="41">
        <f t="shared" si="16"/>
        <v>0</v>
      </c>
      <c r="AJ33" s="41">
        <f t="shared" si="17"/>
        <v>0</v>
      </c>
      <c r="AK33" s="41">
        <f t="shared" si="18"/>
        <v>0</v>
      </c>
    </row>
    <row r="34" spans="1:37">
      <c r="A34" s="7">
        <v>28</v>
      </c>
      <c r="B34" s="104"/>
      <c r="C34" s="98"/>
      <c r="D34" s="99"/>
      <c r="E34" s="103"/>
      <c r="F34" s="100"/>
      <c r="G34" s="100"/>
      <c r="H34" s="101"/>
      <c r="I34" s="172">
        <f t="shared" si="2"/>
        <v>0</v>
      </c>
      <c r="J34" s="172">
        <f t="shared" si="3"/>
        <v>0</v>
      </c>
      <c r="K34" s="176">
        <v>0</v>
      </c>
      <c r="M34" s="126"/>
      <c r="N34" s="131" t="s">
        <v>164</v>
      </c>
      <c r="O34" s="128" t="s">
        <v>140</v>
      </c>
      <c r="P34" s="125"/>
      <c r="S34" s="41">
        <f t="shared" si="4"/>
        <v>0</v>
      </c>
      <c r="T34" s="41"/>
      <c r="U34" s="41">
        <f t="shared" si="5"/>
        <v>0</v>
      </c>
      <c r="V34" s="41">
        <f t="shared" si="6"/>
        <v>0</v>
      </c>
      <c r="W34" s="41">
        <f t="shared" si="7"/>
        <v>0</v>
      </c>
      <c r="X34" s="41">
        <f t="shared" si="8"/>
        <v>0</v>
      </c>
      <c r="Y34" s="41"/>
      <c r="Z34" s="41"/>
      <c r="AB34" s="41">
        <f t="shared" si="9"/>
        <v>0</v>
      </c>
      <c r="AC34" s="41">
        <f t="shared" si="10"/>
        <v>0</v>
      </c>
      <c r="AD34" s="41">
        <f t="shared" si="11"/>
        <v>0</v>
      </c>
      <c r="AE34" s="41">
        <f t="shared" si="12"/>
        <v>0</v>
      </c>
      <c r="AF34" s="41">
        <f t="shared" si="13"/>
        <v>0</v>
      </c>
      <c r="AG34" s="41">
        <f t="shared" si="14"/>
        <v>0</v>
      </c>
      <c r="AH34" s="41">
        <f t="shared" si="15"/>
        <v>0</v>
      </c>
      <c r="AI34" s="41">
        <f t="shared" si="16"/>
        <v>0</v>
      </c>
      <c r="AJ34" s="41">
        <f t="shared" si="17"/>
        <v>0</v>
      </c>
      <c r="AK34" s="41">
        <f t="shared" si="18"/>
        <v>0</v>
      </c>
    </row>
    <row r="35" spans="1:37">
      <c r="A35" s="7">
        <v>29</v>
      </c>
      <c r="B35" s="104"/>
      <c r="C35" s="98"/>
      <c r="D35" s="99"/>
      <c r="E35" s="103"/>
      <c r="F35" s="100"/>
      <c r="G35" s="100"/>
      <c r="H35" s="101"/>
      <c r="I35" s="172">
        <f t="shared" si="2"/>
        <v>0</v>
      </c>
      <c r="J35" s="172">
        <f t="shared" si="3"/>
        <v>0</v>
      </c>
      <c r="K35" s="176">
        <v>0</v>
      </c>
      <c r="M35" s="129"/>
      <c r="N35" s="130" t="s">
        <v>194</v>
      </c>
      <c r="O35" s="128" t="s">
        <v>81</v>
      </c>
      <c r="P35" s="132"/>
      <c r="S35" s="41">
        <f t="shared" si="4"/>
        <v>0</v>
      </c>
      <c r="T35" s="41"/>
      <c r="U35" s="41">
        <f t="shared" si="5"/>
        <v>0</v>
      </c>
      <c r="V35" s="41">
        <f t="shared" si="6"/>
        <v>0</v>
      </c>
      <c r="W35" s="41">
        <f t="shared" si="7"/>
        <v>0</v>
      </c>
      <c r="X35" s="41">
        <f t="shared" si="8"/>
        <v>0</v>
      </c>
      <c r="Y35" s="41"/>
      <c r="Z35" s="41"/>
      <c r="AB35" s="41">
        <f t="shared" si="9"/>
        <v>0</v>
      </c>
      <c r="AC35" s="41">
        <f t="shared" si="10"/>
        <v>0</v>
      </c>
      <c r="AD35" s="41">
        <f t="shared" si="11"/>
        <v>0</v>
      </c>
      <c r="AE35" s="41">
        <f t="shared" si="12"/>
        <v>0</v>
      </c>
      <c r="AF35" s="41">
        <f t="shared" si="13"/>
        <v>0</v>
      </c>
      <c r="AG35" s="41">
        <f t="shared" si="14"/>
        <v>0</v>
      </c>
      <c r="AH35" s="41">
        <f t="shared" si="15"/>
        <v>0</v>
      </c>
      <c r="AI35" s="41">
        <f t="shared" si="16"/>
        <v>0</v>
      </c>
      <c r="AJ35" s="41">
        <f t="shared" si="17"/>
        <v>0</v>
      </c>
      <c r="AK35" s="41">
        <f t="shared" si="18"/>
        <v>0</v>
      </c>
    </row>
    <row r="36" spans="1:37">
      <c r="A36" s="7">
        <v>30</v>
      </c>
      <c r="B36" s="104"/>
      <c r="C36" s="98"/>
      <c r="D36" s="99"/>
      <c r="E36" s="103"/>
      <c r="F36" s="100"/>
      <c r="G36" s="100"/>
      <c r="H36" s="101"/>
      <c r="I36" s="172">
        <f t="shared" si="2"/>
        <v>0</v>
      </c>
      <c r="J36" s="172">
        <f t="shared" si="3"/>
        <v>0</v>
      </c>
      <c r="K36" s="176">
        <v>0</v>
      </c>
      <c r="M36" s="126"/>
      <c r="N36" s="131" t="s">
        <v>195</v>
      </c>
      <c r="O36" s="128" t="s">
        <v>16</v>
      </c>
      <c r="P36" s="125"/>
      <c r="S36" s="41">
        <f t="shared" si="4"/>
        <v>0</v>
      </c>
      <c r="T36" s="41"/>
      <c r="U36" s="41">
        <f t="shared" si="5"/>
        <v>0</v>
      </c>
      <c r="V36" s="41">
        <f t="shared" si="6"/>
        <v>0</v>
      </c>
      <c r="W36" s="41">
        <f t="shared" si="7"/>
        <v>0</v>
      </c>
      <c r="X36" s="41">
        <f t="shared" si="8"/>
        <v>0</v>
      </c>
      <c r="Y36" s="41"/>
      <c r="Z36" s="41"/>
      <c r="AB36" s="41">
        <f t="shared" si="9"/>
        <v>0</v>
      </c>
      <c r="AC36" s="41">
        <f t="shared" si="10"/>
        <v>0</v>
      </c>
      <c r="AD36" s="41">
        <f t="shared" si="11"/>
        <v>0</v>
      </c>
      <c r="AE36" s="41">
        <f t="shared" si="12"/>
        <v>0</v>
      </c>
      <c r="AF36" s="41">
        <f t="shared" si="13"/>
        <v>0</v>
      </c>
      <c r="AG36" s="41">
        <f t="shared" si="14"/>
        <v>0</v>
      </c>
      <c r="AH36" s="41">
        <f t="shared" si="15"/>
        <v>0</v>
      </c>
      <c r="AI36" s="41">
        <f t="shared" si="16"/>
        <v>0</v>
      </c>
      <c r="AJ36" s="41">
        <f t="shared" si="17"/>
        <v>0</v>
      </c>
      <c r="AK36" s="41">
        <f t="shared" si="18"/>
        <v>0</v>
      </c>
    </row>
    <row r="37" spans="1:37">
      <c r="A37" s="7">
        <v>31</v>
      </c>
      <c r="B37" s="104"/>
      <c r="C37" s="98"/>
      <c r="D37" s="99"/>
      <c r="E37" s="103"/>
      <c r="F37" s="100"/>
      <c r="G37" s="100"/>
      <c r="H37" s="101"/>
      <c r="I37" s="172">
        <f t="shared" si="2"/>
        <v>0</v>
      </c>
      <c r="J37" s="172">
        <f t="shared" si="3"/>
        <v>0</v>
      </c>
      <c r="K37" s="176">
        <v>0</v>
      </c>
      <c r="M37" s="129"/>
      <c r="N37" s="130" t="s">
        <v>196</v>
      </c>
      <c r="O37" s="128" t="s">
        <v>47</v>
      </c>
      <c r="P37" s="132"/>
      <c r="S37" s="41">
        <f t="shared" si="4"/>
        <v>0</v>
      </c>
      <c r="T37" s="41"/>
      <c r="U37" s="41">
        <f t="shared" si="5"/>
        <v>0</v>
      </c>
      <c r="V37" s="41">
        <f t="shared" si="6"/>
        <v>0</v>
      </c>
      <c r="W37" s="41">
        <f t="shared" si="7"/>
        <v>0</v>
      </c>
      <c r="X37" s="41">
        <f t="shared" si="8"/>
        <v>0</v>
      </c>
      <c r="Y37" s="41"/>
      <c r="Z37" s="41"/>
      <c r="AB37" s="41">
        <f t="shared" si="9"/>
        <v>0</v>
      </c>
      <c r="AC37" s="41">
        <f t="shared" si="10"/>
        <v>0</v>
      </c>
      <c r="AD37" s="41">
        <f t="shared" si="11"/>
        <v>0</v>
      </c>
      <c r="AE37" s="41">
        <f t="shared" si="12"/>
        <v>0</v>
      </c>
      <c r="AF37" s="41">
        <f t="shared" si="13"/>
        <v>0</v>
      </c>
      <c r="AG37" s="41">
        <f t="shared" si="14"/>
        <v>0</v>
      </c>
      <c r="AH37" s="41">
        <f t="shared" si="15"/>
        <v>0</v>
      </c>
      <c r="AI37" s="41">
        <f t="shared" si="16"/>
        <v>0</v>
      </c>
      <c r="AJ37" s="41">
        <f t="shared" si="17"/>
        <v>0</v>
      </c>
      <c r="AK37" s="41">
        <f t="shared" si="18"/>
        <v>0</v>
      </c>
    </row>
    <row r="38" spans="1:37">
      <c r="A38" s="7">
        <v>32</v>
      </c>
      <c r="B38" s="104"/>
      <c r="C38" s="98"/>
      <c r="D38" s="99"/>
      <c r="E38" s="103"/>
      <c r="F38" s="100"/>
      <c r="G38" s="100"/>
      <c r="H38" s="101"/>
      <c r="I38" s="172">
        <f t="shared" si="2"/>
        <v>0</v>
      </c>
      <c r="J38" s="172">
        <f t="shared" si="3"/>
        <v>0</v>
      </c>
      <c r="K38" s="176">
        <v>0</v>
      </c>
      <c r="M38" s="126"/>
      <c r="N38" s="131" t="s">
        <v>165</v>
      </c>
      <c r="O38" s="128" t="s">
        <v>141</v>
      </c>
      <c r="P38" s="125"/>
      <c r="S38" s="41">
        <f t="shared" si="4"/>
        <v>0</v>
      </c>
      <c r="T38" s="41"/>
      <c r="U38" s="41">
        <f t="shared" si="5"/>
        <v>0</v>
      </c>
      <c r="V38" s="41">
        <f t="shared" si="6"/>
        <v>0</v>
      </c>
      <c r="W38" s="41">
        <f t="shared" si="7"/>
        <v>0</v>
      </c>
      <c r="X38" s="41">
        <f t="shared" si="8"/>
        <v>0</v>
      </c>
      <c r="Y38" s="41"/>
      <c r="Z38" s="41"/>
      <c r="AB38" s="41">
        <f t="shared" si="9"/>
        <v>0</v>
      </c>
      <c r="AC38" s="41">
        <f t="shared" si="10"/>
        <v>0</v>
      </c>
      <c r="AD38" s="41">
        <f t="shared" si="11"/>
        <v>0</v>
      </c>
      <c r="AE38" s="41">
        <f t="shared" si="12"/>
        <v>0</v>
      </c>
      <c r="AF38" s="41">
        <f t="shared" si="13"/>
        <v>0</v>
      </c>
      <c r="AG38" s="41">
        <f t="shared" si="14"/>
        <v>0</v>
      </c>
      <c r="AH38" s="41">
        <f t="shared" si="15"/>
        <v>0</v>
      </c>
      <c r="AI38" s="41">
        <f t="shared" si="16"/>
        <v>0</v>
      </c>
      <c r="AJ38" s="41">
        <f t="shared" si="17"/>
        <v>0</v>
      </c>
      <c r="AK38" s="41">
        <f t="shared" si="18"/>
        <v>0</v>
      </c>
    </row>
    <row r="39" spans="1:37" ht="15.75" thickBot="1">
      <c r="A39" s="7">
        <v>33</v>
      </c>
      <c r="B39" s="104"/>
      <c r="C39" s="98"/>
      <c r="D39" s="99"/>
      <c r="E39" s="103"/>
      <c r="F39" s="100"/>
      <c r="G39" s="100"/>
      <c r="H39" s="101"/>
      <c r="I39" s="172">
        <f t="shared" si="2"/>
        <v>0</v>
      </c>
      <c r="J39" s="172">
        <f t="shared" si="3"/>
        <v>0</v>
      </c>
      <c r="K39" s="177">
        <v>0</v>
      </c>
      <c r="M39" s="129"/>
      <c r="N39" s="130" t="s">
        <v>166</v>
      </c>
      <c r="O39" s="128" t="s">
        <v>82</v>
      </c>
      <c r="P39" s="132"/>
      <c r="S39" s="41">
        <f t="shared" si="4"/>
        <v>0</v>
      </c>
      <c r="T39" s="41"/>
      <c r="U39" s="41">
        <f t="shared" si="5"/>
        <v>0</v>
      </c>
      <c r="V39" s="41">
        <f t="shared" si="6"/>
        <v>0</v>
      </c>
      <c r="W39" s="41">
        <f t="shared" si="7"/>
        <v>0</v>
      </c>
      <c r="X39" s="41">
        <f t="shared" si="8"/>
        <v>0</v>
      </c>
      <c r="Y39" s="41"/>
      <c r="Z39" s="41"/>
      <c r="AB39" s="41">
        <f t="shared" si="9"/>
        <v>0</v>
      </c>
      <c r="AC39" s="41">
        <f t="shared" si="10"/>
        <v>0</v>
      </c>
      <c r="AD39" s="41">
        <f t="shared" si="11"/>
        <v>0</v>
      </c>
      <c r="AE39" s="41">
        <f t="shared" si="12"/>
        <v>0</v>
      </c>
      <c r="AF39" s="41">
        <f t="shared" si="13"/>
        <v>0</v>
      </c>
      <c r="AG39" s="41">
        <f t="shared" si="14"/>
        <v>0</v>
      </c>
      <c r="AH39" s="41">
        <f t="shared" si="15"/>
        <v>0</v>
      </c>
      <c r="AI39" s="41">
        <f t="shared" si="16"/>
        <v>0</v>
      </c>
      <c r="AJ39" s="41">
        <f>IF($D39=8,$I39,0)</f>
        <v>0</v>
      </c>
      <c r="AK39" s="41">
        <f t="shared" si="18"/>
        <v>0</v>
      </c>
    </row>
    <row r="40" spans="1:37" ht="15.75" thickBot="1">
      <c r="A40" s="76"/>
      <c r="B40" s="77"/>
      <c r="C40" s="78"/>
      <c r="D40" s="76"/>
      <c r="E40" s="79"/>
      <c r="F40" s="80"/>
      <c r="G40" s="80"/>
      <c r="H40" s="81"/>
      <c r="I40" s="141"/>
      <c r="J40" s="142"/>
      <c r="K40" s="75">
        <f>SUM(K7:K39)</f>
        <v>0</v>
      </c>
      <c r="M40" s="126"/>
      <c r="N40" s="131" t="s">
        <v>167</v>
      </c>
      <c r="O40" s="128" t="s">
        <v>17</v>
      </c>
      <c r="P40" s="125"/>
      <c r="S40" s="41"/>
      <c r="T40" s="41"/>
      <c r="U40" s="41"/>
      <c r="V40" s="41"/>
      <c r="W40" s="41"/>
      <c r="X40" s="41"/>
      <c r="Y40" s="41"/>
      <c r="Z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</row>
    <row r="41" spans="1:37">
      <c r="B41" s="225" t="s">
        <v>147</v>
      </c>
      <c r="C41" s="226"/>
      <c r="D41" s="87">
        <v>1</v>
      </c>
      <c r="E41" s="223" t="s">
        <v>41</v>
      </c>
      <c r="F41" s="224"/>
      <c r="G41" s="224"/>
      <c r="H41" s="224"/>
      <c r="I41" s="109"/>
      <c r="J41" s="299">
        <f>S3</f>
        <v>0</v>
      </c>
      <c r="K41" s="22"/>
      <c r="M41" s="129"/>
      <c r="N41" s="130" t="s">
        <v>168</v>
      </c>
      <c r="O41" s="128" t="s">
        <v>67</v>
      </c>
      <c r="P41" s="132"/>
      <c r="S41" s="41"/>
      <c r="T41" s="41"/>
      <c r="U41" s="41"/>
      <c r="V41" s="41"/>
      <c r="W41" s="41"/>
      <c r="X41" s="41"/>
      <c r="Y41" s="41"/>
      <c r="Z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</row>
    <row r="42" spans="1:37" ht="25.5" customHeight="1">
      <c r="B42" s="225"/>
      <c r="C42" s="226"/>
      <c r="D42" s="87">
        <v>2</v>
      </c>
      <c r="E42" s="223" t="s">
        <v>42</v>
      </c>
      <c r="F42" s="224"/>
      <c r="G42" s="224"/>
      <c r="H42" s="224"/>
      <c r="I42" s="109"/>
      <c r="J42" s="299">
        <f>T3</f>
        <v>0</v>
      </c>
      <c r="K42" s="22"/>
      <c r="M42" s="126"/>
      <c r="N42" s="131" t="s">
        <v>197</v>
      </c>
      <c r="O42" s="128" t="s">
        <v>142</v>
      </c>
      <c r="P42" s="125"/>
      <c r="S42" s="41"/>
      <c r="T42" s="41"/>
      <c r="U42" s="41"/>
      <c r="V42" s="41"/>
      <c r="W42" s="41"/>
      <c r="X42" s="41"/>
      <c r="Y42" s="41"/>
      <c r="Z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</row>
    <row r="43" spans="1:37">
      <c r="B43" s="225"/>
      <c r="C43" s="226"/>
      <c r="D43" s="89">
        <v>3</v>
      </c>
      <c r="E43" s="223" t="s">
        <v>43</v>
      </c>
      <c r="F43" s="224"/>
      <c r="G43" s="224"/>
      <c r="H43" s="224"/>
      <c r="I43" s="109"/>
      <c r="J43" s="299">
        <f>U5</f>
        <v>0</v>
      </c>
      <c r="K43" s="22"/>
      <c r="M43" s="129"/>
      <c r="N43" s="130" t="s">
        <v>198</v>
      </c>
      <c r="O43" s="128" t="s">
        <v>83</v>
      </c>
      <c r="P43" s="132"/>
      <c r="S43" s="41"/>
      <c r="T43" s="41"/>
      <c r="U43" s="41"/>
      <c r="V43" s="41"/>
      <c r="W43" s="41"/>
      <c r="X43" s="41"/>
      <c r="Y43" s="41"/>
      <c r="Z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</row>
    <row r="44" spans="1:37">
      <c r="B44" s="88"/>
      <c r="C44" s="88"/>
      <c r="D44" s="89">
        <v>4</v>
      </c>
      <c r="E44" s="223" t="s">
        <v>135</v>
      </c>
      <c r="F44" s="224"/>
      <c r="G44" s="224"/>
      <c r="H44" s="224"/>
      <c r="I44" s="109"/>
      <c r="J44" s="299">
        <f>V5</f>
        <v>0</v>
      </c>
      <c r="K44" s="22"/>
      <c r="M44" s="126"/>
      <c r="N44" s="131" t="s">
        <v>199</v>
      </c>
      <c r="O44" s="128" t="s">
        <v>18</v>
      </c>
      <c r="P44" s="125"/>
      <c r="S44" s="41"/>
      <c r="T44" s="41"/>
      <c r="U44" s="41"/>
      <c r="V44" s="41"/>
      <c r="W44" s="41"/>
      <c r="X44" s="41"/>
      <c r="Y44" s="41"/>
      <c r="Z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</row>
    <row r="45" spans="1:37">
      <c r="B45" s="88"/>
      <c r="C45" s="88"/>
      <c r="D45" s="89">
        <v>5</v>
      </c>
      <c r="E45" s="223" t="s">
        <v>45</v>
      </c>
      <c r="F45" s="224"/>
      <c r="G45" s="224"/>
      <c r="H45" s="224"/>
      <c r="I45" s="109"/>
      <c r="J45" s="299">
        <f>W5</f>
        <v>0</v>
      </c>
      <c r="K45" s="22"/>
      <c r="M45" s="129"/>
      <c r="N45" s="130" t="s">
        <v>200</v>
      </c>
      <c r="O45" s="128" t="s">
        <v>54</v>
      </c>
      <c r="P45" s="132"/>
      <c r="S45" s="41"/>
      <c r="T45" s="41"/>
      <c r="U45" s="41"/>
      <c r="V45" s="41"/>
      <c r="W45" s="41"/>
      <c r="X45" s="41"/>
      <c r="Y45" s="41"/>
      <c r="Z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</row>
    <row r="46" spans="1:37">
      <c r="B46" s="88"/>
      <c r="C46" s="88"/>
      <c r="D46" s="89">
        <v>6</v>
      </c>
      <c r="E46" s="223" t="s">
        <v>136</v>
      </c>
      <c r="F46" s="224"/>
      <c r="G46" s="224"/>
      <c r="H46" s="224"/>
      <c r="I46" s="109"/>
      <c r="J46" s="299">
        <f>X5</f>
        <v>0</v>
      </c>
      <c r="K46" s="22"/>
      <c r="M46" s="126"/>
      <c r="N46" s="131" t="s">
        <v>201</v>
      </c>
      <c r="O46" s="128" t="s">
        <v>19</v>
      </c>
      <c r="P46" s="125"/>
      <c r="S46" s="41"/>
      <c r="T46" s="41"/>
      <c r="U46" s="41"/>
      <c r="V46" s="41"/>
      <c r="W46" s="41"/>
      <c r="X46" s="41"/>
      <c r="Y46" s="41"/>
      <c r="Z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</row>
    <row r="47" spans="1:37">
      <c r="B47" s="88"/>
      <c r="C47" s="90"/>
      <c r="D47" s="87">
        <v>7</v>
      </c>
      <c r="E47" s="223" t="s">
        <v>137</v>
      </c>
      <c r="F47" s="224"/>
      <c r="G47" s="224"/>
      <c r="H47" s="224"/>
      <c r="I47" s="109"/>
      <c r="J47" s="299">
        <f>Y3</f>
        <v>0</v>
      </c>
      <c r="K47" s="22"/>
      <c r="M47" s="129"/>
      <c r="N47" s="130" t="s">
        <v>202</v>
      </c>
      <c r="O47" s="128" t="s">
        <v>51</v>
      </c>
      <c r="P47" s="132"/>
      <c r="S47" s="41"/>
      <c r="T47" s="41"/>
      <c r="U47" s="41"/>
      <c r="V47" s="41"/>
      <c r="W47" s="41"/>
      <c r="X47" s="41"/>
      <c r="Y47" s="41"/>
      <c r="Z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</row>
    <row r="48" spans="1:37">
      <c r="B48" s="88"/>
      <c r="C48" s="90"/>
      <c r="D48" s="90"/>
      <c r="E48" s="269" t="s">
        <v>128</v>
      </c>
      <c r="F48" s="269"/>
      <c r="G48" s="269"/>
      <c r="H48" s="269"/>
      <c r="I48" s="109"/>
      <c r="J48" s="300">
        <f>R3</f>
        <v>0</v>
      </c>
      <c r="K48" s="23"/>
      <c r="M48" s="126"/>
      <c r="N48" s="131" t="s">
        <v>203</v>
      </c>
      <c r="O48" s="128" t="s">
        <v>20</v>
      </c>
      <c r="P48" s="125"/>
      <c r="S48" s="41"/>
      <c r="T48" s="41"/>
      <c r="U48" s="41"/>
      <c r="V48" s="41"/>
      <c r="W48" s="41"/>
      <c r="X48" s="41"/>
      <c r="Y48" s="41"/>
      <c r="Z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</row>
    <row r="49" spans="1:37">
      <c r="B49" s="88"/>
      <c r="C49" s="90"/>
      <c r="D49" s="90"/>
      <c r="E49" s="270" t="s">
        <v>106</v>
      </c>
      <c r="F49" s="270"/>
      <c r="G49" s="270"/>
      <c r="H49" s="270"/>
      <c r="J49" s="199"/>
      <c r="M49" s="129"/>
      <c r="N49" s="130" t="s">
        <v>204</v>
      </c>
      <c r="O49" s="128" t="s">
        <v>48</v>
      </c>
      <c r="P49" s="132"/>
      <c r="S49" s="41"/>
      <c r="T49" s="41"/>
      <c r="U49" s="41"/>
      <c r="V49" s="41"/>
      <c r="W49" s="41"/>
      <c r="X49" s="41"/>
      <c r="Y49" s="41"/>
      <c r="Z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</row>
    <row r="50" spans="1:37">
      <c r="B50" s="88"/>
      <c r="C50" s="90"/>
      <c r="D50" s="90"/>
      <c r="E50" s="224" t="s">
        <v>107</v>
      </c>
      <c r="F50" s="224"/>
      <c r="G50" s="224"/>
      <c r="H50" s="224"/>
      <c r="J50" s="198">
        <f>J48+J49</f>
        <v>0</v>
      </c>
      <c r="K50" s="23"/>
      <c r="M50" s="126"/>
      <c r="N50" s="131" t="s">
        <v>169</v>
      </c>
      <c r="O50" s="128" t="s">
        <v>85</v>
      </c>
      <c r="P50" s="125"/>
      <c r="S50" s="41"/>
      <c r="T50" s="41"/>
      <c r="U50" s="41"/>
      <c r="V50" s="41"/>
      <c r="W50" s="41"/>
      <c r="X50" s="41"/>
      <c r="Y50" s="41"/>
      <c r="Z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37">
      <c r="B51" s="92"/>
      <c r="C51" s="152"/>
      <c r="D51" s="152"/>
      <c r="E51" s="24"/>
      <c r="F51" s="24"/>
      <c r="G51" s="24"/>
      <c r="H51" s="24"/>
      <c r="I51" s="109"/>
      <c r="J51" s="109"/>
      <c r="M51" s="129"/>
      <c r="N51" s="130" t="s">
        <v>170</v>
      </c>
      <c r="O51" s="128" t="s">
        <v>84</v>
      </c>
      <c r="P51" s="132"/>
      <c r="S51" s="41"/>
      <c r="T51" s="41"/>
      <c r="U51" s="41"/>
      <c r="V51" s="41"/>
      <c r="W51" s="41"/>
      <c r="X51" s="41"/>
      <c r="Y51" s="41"/>
      <c r="Z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</row>
    <row r="52" spans="1:37">
      <c r="B52" s="92"/>
      <c r="C52" s="92"/>
      <c r="D52" s="92"/>
      <c r="E52" s="24"/>
      <c r="F52" s="24"/>
      <c r="G52" s="24"/>
      <c r="H52" s="24"/>
      <c r="I52" s="109"/>
      <c r="J52" s="109"/>
      <c r="M52" s="126"/>
      <c r="N52" s="131" t="s">
        <v>171</v>
      </c>
      <c r="O52" s="128" t="s">
        <v>143</v>
      </c>
      <c r="P52" s="125"/>
      <c r="S52" s="41"/>
      <c r="T52" s="41"/>
      <c r="U52" s="41"/>
      <c r="V52" s="41"/>
      <c r="W52" s="41"/>
      <c r="X52" s="41"/>
      <c r="Y52" s="41"/>
      <c r="Z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</row>
    <row r="53" spans="1:37">
      <c r="B53" s="273" t="s">
        <v>148</v>
      </c>
      <c r="C53" s="274"/>
      <c r="D53" s="91">
        <v>0</v>
      </c>
      <c r="E53" s="271" t="s">
        <v>115</v>
      </c>
      <c r="F53" s="272"/>
      <c r="G53" s="272"/>
      <c r="H53" s="272"/>
      <c r="I53" s="109"/>
      <c r="J53" s="200">
        <f>AB3</f>
        <v>0</v>
      </c>
      <c r="K53" s="94"/>
      <c r="M53" s="129"/>
      <c r="N53" s="130" t="s">
        <v>172</v>
      </c>
      <c r="O53" s="128" t="s">
        <v>86</v>
      </c>
      <c r="P53" s="132"/>
      <c r="S53" s="41"/>
      <c r="T53" s="41"/>
      <c r="U53" s="41"/>
      <c r="V53" s="41"/>
      <c r="W53" s="41"/>
      <c r="X53" s="41"/>
      <c r="Y53" s="41"/>
      <c r="Z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</row>
    <row r="54" spans="1:37">
      <c r="B54" s="273"/>
      <c r="C54" s="274"/>
      <c r="D54" s="91">
        <v>1</v>
      </c>
      <c r="E54" s="271" t="s">
        <v>114</v>
      </c>
      <c r="F54" s="272"/>
      <c r="G54" s="272"/>
      <c r="H54" s="272"/>
      <c r="I54" s="109"/>
      <c r="J54" s="200">
        <f>AC3</f>
        <v>0</v>
      </c>
      <c r="K54" s="94"/>
      <c r="M54" s="126"/>
      <c r="N54" s="131" t="s">
        <v>173</v>
      </c>
      <c r="O54" s="128" t="s">
        <v>144</v>
      </c>
      <c r="P54" s="125"/>
      <c r="S54" s="41"/>
      <c r="T54" s="41"/>
      <c r="U54" s="41"/>
      <c r="V54" s="41"/>
      <c r="W54" s="41"/>
      <c r="X54" s="41"/>
      <c r="Y54" s="41"/>
      <c r="Z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</row>
    <row r="55" spans="1:37">
      <c r="B55" s="273"/>
      <c r="C55" s="274"/>
      <c r="D55" s="184">
        <v>2</v>
      </c>
      <c r="E55" s="267" t="s">
        <v>103</v>
      </c>
      <c r="F55" s="268"/>
      <c r="G55" s="268"/>
      <c r="H55" s="268"/>
      <c r="I55" s="109"/>
      <c r="J55" s="200">
        <f>AD3</f>
        <v>0</v>
      </c>
      <c r="K55" s="94"/>
      <c r="M55" s="129"/>
      <c r="N55" s="130" t="s">
        <v>174</v>
      </c>
      <c r="O55" s="128" t="s">
        <v>87</v>
      </c>
      <c r="P55" s="132"/>
      <c r="S55" s="41"/>
      <c r="T55" s="41"/>
      <c r="U55" s="41"/>
      <c r="V55" s="41"/>
      <c r="W55" s="41"/>
      <c r="X55" s="41"/>
      <c r="Y55" s="41"/>
      <c r="Z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</row>
    <row r="56" spans="1:37">
      <c r="B56" s="92"/>
      <c r="C56" s="92"/>
      <c r="D56" s="91">
        <v>3</v>
      </c>
      <c r="E56" s="267" t="s">
        <v>103</v>
      </c>
      <c r="F56" s="268"/>
      <c r="G56" s="268"/>
      <c r="H56" s="268"/>
      <c r="I56" s="109"/>
      <c r="J56" s="200">
        <f>AE3</f>
        <v>0</v>
      </c>
      <c r="K56" s="94"/>
      <c r="M56" s="189"/>
      <c r="N56" s="130" t="s">
        <v>216</v>
      </c>
      <c r="O56" s="190" t="s">
        <v>89</v>
      </c>
      <c r="P56" s="191"/>
      <c r="S56" s="41"/>
      <c r="T56" s="41"/>
      <c r="U56" s="41"/>
      <c r="V56" s="41"/>
      <c r="W56" s="41"/>
      <c r="X56" s="41"/>
      <c r="Y56" s="41"/>
      <c r="Z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</row>
    <row r="57" spans="1:37">
      <c r="B57" s="92"/>
      <c r="C57" s="92"/>
      <c r="D57" s="91">
        <v>4</v>
      </c>
      <c r="E57" s="267" t="s">
        <v>103</v>
      </c>
      <c r="F57" s="268"/>
      <c r="G57" s="268"/>
      <c r="H57" s="268"/>
      <c r="I57" s="109"/>
      <c r="J57" s="200">
        <f>AF3</f>
        <v>0</v>
      </c>
      <c r="K57" s="94"/>
      <c r="M57" s="129"/>
      <c r="N57" s="130" t="s">
        <v>205</v>
      </c>
      <c r="O57" s="128" t="s">
        <v>88</v>
      </c>
      <c r="P57" s="132"/>
      <c r="S57" s="41"/>
      <c r="T57" s="41"/>
      <c r="U57" s="41"/>
      <c r="V57" s="41"/>
      <c r="W57" s="41"/>
      <c r="X57" s="41"/>
      <c r="Y57" s="41"/>
      <c r="Z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</row>
    <row r="58" spans="1:37">
      <c r="A58" s="92"/>
      <c r="B58" s="92"/>
      <c r="C58" s="92"/>
      <c r="D58" s="91">
        <v>5</v>
      </c>
      <c r="E58" s="267" t="s">
        <v>103</v>
      </c>
      <c r="F58" s="268"/>
      <c r="G58" s="268"/>
      <c r="H58" s="268"/>
      <c r="I58" s="109"/>
      <c r="J58" s="200">
        <f>AG3</f>
        <v>0</v>
      </c>
      <c r="K58" s="94"/>
      <c r="M58" s="129"/>
      <c r="N58" s="130" t="s">
        <v>175</v>
      </c>
      <c r="O58" s="128" t="s">
        <v>91</v>
      </c>
      <c r="P58" s="132"/>
      <c r="S58" s="41"/>
      <c r="T58" s="41"/>
      <c r="U58" s="41"/>
      <c r="V58" s="41"/>
      <c r="W58" s="41"/>
      <c r="X58" s="41"/>
      <c r="Y58" s="41"/>
      <c r="Z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</row>
    <row r="59" spans="1:37">
      <c r="A59" s="92"/>
      <c r="B59" s="92"/>
      <c r="C59" s="92"/>
      <c r="D59" s="91">
        <v>6</v>
      </c>
      <c r="E59" s="267" t="s">
        <v>103</v>
      </c>
      <c r="F59" s="268"/>
      <c r="G59" s="268"/>
      <c r="H59" s="268"/>
      <c r="I59" s="109"/>
      <c r="J59" s="200">
        <f>AH3</f>
        <v>0</v>
      </c>
      <c r="K59" s="94"/>
      <c r="M59" s="129"/>
      <c r="N59" s="130" t="s">
        <v>206</v>
      </c>
      <c r="O59" s="128" t="s">
        <v>90</v>
      </c>
      <c r="P59" s="132"/>
      <c r="S59" s="41"/>
      <c r="T59" s="41"/>
      <c r="U59" s="41"/>
      <c r="V59" s="41"/>
      <c r="W59" s="41"/>
      <c r="X59" s="41"/>
      <c r="Y59" s="41"/>
      <c r="Z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</row>
    <row r="60" spans="1:37">
      <c r="A60" s="92"/>
      <c r="B60" s="92"/>
      <c r="C60" s="92"/>
      <c r="D60" s="91">
        <v>7</v>
      </c>
      <c r="E60" s="267" t="s">
        <v>103</v>
      </c>
      <c r="F60" s="268"/>
      <c r="G60" s="268"/>
      <c r="H60" s="268"/>
      <c r="I60" s="109"/>
      <c r="J60" s="200">
        <f>AI3</f>
        <v>0</v>
      </c>
      <c r="K60" s="94"/>
      <c r="M60" s="129"/>
      <c r="N60" s="130" t="s">
        <v>176</v>
      </c>
      <c r="O60" s="128" t="s">
        <v>97</v>
      </c>
      <c r="P60" s="132"/>
      <c r="S60" s="41"/>
      <c r="T60" s="41"/>
      <c r="U60" s="41"/>
      <c r="V60" s="41"/>
      <c r="W60" s="41"/>
      <c r="X60" s="41"/>
      <c r="Y60" s="41"/>
      <c r="Z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</row>
    <row r="61" spans="1:37">
      <c r="A61" s="92"/>
      <c r="B61" s="92"/>
      <c r="C61" s="92"/>
      <c r="D61" s="91">
        <v>8</v>
      </c>
      <c r="E61" s="267" t="s">
        <v>103</v>
      </c>
      <c r="F61" s="268"/>
      <c r="G61" s="268"/>
      <c r="H61" s="268"/>
      <c r="I61" s="109"/>
      <c r="J61" s="200">
        <f>AJ3</f>
        <v>0</v>
      </c>
      <c r="K61" s="94"/>
      <c r="M61" s="129"/>
      <c r="N61" s="130" t="s">
        <v>207</v>
      </c>
      <c r="O61" s="128" t="s">
        <v>92</v>
      </c>
      <c r="P61" s="132"/>
      <c r="S61" s="41"/>
      <c r="T61" s="41"/>
      <c r="U61" s="41"/>
      <c r="V61" s="41"/>
      <c r="W61" s="41"/>
      <c r="X61" s="41"/>
      <c r="Y61" s="41"/>
      <c r="Z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</row>
    <row r="62" spans="1:37">
      <c r="A62" s="92"/>
      <c r="B62" s="92"/>
      <c r="C62" s="92"/>
      <c r="D62" s="91">
        <v>9</v>
      </c>
      <c r="E62" s="267" t="s">
        <v>103</v>
      </c>
      <c r="F62" s="268"/>
      <c r="G62" s="268"/>
      <c r="H62" s="268"/>
      <c r="I62" s="109"/>
      <c r="J62" s="200">
        <f>AK3</f>
        <v>0</v>
      </c>
      <c r="K62" s="94"/>
      <c r="M62" s="129"/>
      <c r="N62" s="130" t="s">
        <v>177</v>
      </c>
      <c r="O62" s="128" t="s">
        <v>21</v>
      </c>
      <c r="P62" s="132"/>
      <c r="S62" s="41"/>
      <c r="T62" s="41"/>
      <c r="U62" s="41"/>
      <c r="V62" s="41"/>
      <c r="W62" s="41"/>
      <c r="X62" s="41"/>
      <c r="Y62" s="41"/>
      <c r="Z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</row>
    <row r="63" spans="1:37">
      <c r="D63" s="42"/>
      <c r="E63" s="93"/>
      <c r="H63" s="93"/>
      <c r="I63" s="109"/>
      <c r="J63" s="201">
        <f>AA3</f>
        <v>0</v>
      </c>
      <c r="K63" s="95"/>
      <c r="M63" s="129"/>
      <c r="N63" s="130" t="s">
        <v>178</v>
      </c>
      <c r="O63" s="128" t="s">
        <v>50</v>
      </c>
      <c r="P63" s="132"/>
      <c r="S63" s="41"/>
      <c r="T63" s="41"/>
      <c r="U63" s="41"/>
      <c r="V63" s="41"/>
      <c r="W63" s="41"/>
      <c r="X63" s="41"/>
      <c r="Y63" s="41"/>
      <c r="Z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</row>
    <row r="64" spans="1:37">
      <c r="A64" s="82"/>
      <c r="B64" s="82"/>
      <c r="C64" s="86"/>
      <c r="D64" s="82"/>
      <c r="E64" s="83"/>
      <c r="F64" s="84"/>
      <c r="G64" s="84"/>
      <c r="H64" s="85"/>
      <c r="I64" s="149"/>
      <c r="J64" s="301"/>
      <c r="K64" s="96"/>
      <c r="M64" s="126"/>
      <c r="N64" s="131" t="s">
        <v>179</v>
      </c>
      <c r="O64" s="128" t="s">
        <v>22</v>
      </c>
      <c r="P64" s="125"/>
      <c r="S64" s="41"/>
      <c r="T64" s="41"/>
      <c r="U64" s="41"/>
      <c r="V64" s="41"/>
      <c r="W64" s="41"/>
      <c r="X64" s="41"/>
      <c r="Y64" s="41"/>
      <c r="Z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</row>
    <row r="65" spans="1:37">
      <c r="A65" s="82"/>
      <c r="B65" s="82"/>
      <c r="C65" s="86"/>
      <c r="D65" s="82"/>
      <c r="E65" s="83"/>
      <c r="F65" s="84"/>
      <c r="G65" s="84"/>
      <c r="H65" s="85"/>
      <c r="I65" s="74"/>
      <c r="J65" s="74"/>
      <c r="K65" s="74"/>
      <c r="M65" s="129"/>
      <c r="N65" s="130" t="s">
        <v>215</v>
      </c>
      <c r="O65" s="128" t="s">
        <v>49</v>
      </c>
      <c r="P65" s="132"/>
      <c r="S65" s="41"/>
      <c r="T65" s="41"/>
      <c r="U65" s="41"/>
      <c r="V65" s="41"/>
      <c r="W65" s="41"/>
      <c r="X65" s="41"/>
      <c r="Y65" s="41"/>
      <c r="Z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</row>
    <row r="66" spans="1:37">
      <c r="A66" s="82"/>
      <c r="B66" s="82"/>
      <c r="C66" s="86"/>
      <c r="D66" s="82"/>
      <c r="E66" s="83"/>
      <c r="F66" s="84"/>
      <c r="G66" s="84"/>
      <c r="H66" s="85"/>
      <c r="I66" s="74"/>
      <c r="J66" s="74"/>
      <c r="K66" s="74"/>
      <c r="M66" s="126"/>
      <c r="N66" s="131" t="s">
        <v>214</v>
      </c>
      <c r="O66" s="128" t="s">
        <v>23</v>
      </c>
      <c r="P66" s="125"/>
      <c r="S66" s="41"/>
      <c r="T66" s="41"/>
      <c r="U66" s="41"/>
      <c r="V66" s="41"/>
      <c r="W66" s="41"/>
      <c r="X66" s="41"/>
      <c r="Y66" s="41"/>
      <c r="Z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</row>
    <row r="67" spans="1:37">
      <c r="A67" s="82"/>
      <c r="B67" s="82"/>
      <c r="C67" s="86"/>
      <c r="D67" s="82"/>
      <c r="E67" s="83"/>
      <c r="F67" s="84"/>
      <c r="G67" s="84"/>
      <c r="H67" s="85"/>
      <c r="I67" s="74"/>
      <c r="J67" s="74"/>
      <c r="K67" s="74"/>
      <c r="M67" s="129"/>
      <c r="N67" s="130" t="s">
        <v>180</v>
      </c>
      <c r="O67" s="128" t="s">
        <v>52</v>
      </c>
      <c r="P67" s="132"/>
      <c r="S67" s="41"/>
      <c r="T67" s="41"/>
      <c r="U67" s="41"/>
      <c r="V67" s="41"/>
      <c r="W67" s="41"/>
      <c r="X67" s="41"/>
      <c r="Y67" s="41"/>
      <c r="Z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</row>
    <row r="68" spans="1:37">
      <c r="A68" s="82"/>
      <c r="B68" s="82"/>
      <c r="C68" s="86"/>
      <c r="D68" s="82"/>
      <c r="E68" s="83"/>
      <c r="F68" s="84"/>
      <c r="G68" s="84"/>
      <c r="H68" s="85"/>
      <c r="I68" s="74"/>
      <c r="J68" s="74"/>
      <c r="K68" s="74"/>
      <c r="M68" s="126"/>
      <c r="N68" s="131" t="s">
        <v>213</v>
      </c>
      <c r="O68" s="128" t="s">
        <v>94</v>
      </c>
      <c r="P68" s="125"/>
      <c r="S68" s="41"/>
      <c r="T68" s="41"/>
      <c r="U68" s="41"/>
      <c r="V68" s="41"/>
      <c r="W68" s="41"/>
      <c r="X68" s="41"/>
      <c r="Y68" s="41"/>
      <c r="Z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</row>
    <row r="69" spans="1:37">
      <c r="A69" s="82"/>
      <c r="B69" s="82"/>
      <c r="C69" s="86"/>
      <c r="D69" s="82"/>
      <c r="E69" s="83"/>
      <c r="F69" s="84"/>
      <c r="G69" s="84"/>
      <c r="H69" s="85"/>
      <c r="I69" s="74"/>
      <c r="J69" s="74"/>
      <c r="K69" s="74"/>
      <c r="M69" s="129"/>
      <c r="N69" s="130" t="s">
        <v>181</v>
      </c>
      <c r="O69" s="128" t="s">
        <v>93</v>
      </c>
      <c r="P69" s="132"/>
      <c r="S69" s="41"/>
      <c r="T69" s="41"/>
      <c r="U69" s="41"/>
      <c r="V69" s="41"/>
      <c r="W69" s="41"/>
      <c r="X69" s="41"/>
      <c r="Y69" s="41"/>
      <c r="Z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</row>
    <row r="70" spans="1:37">
      <c r="A70" s="82"/>
      <c r="B70" s="82"/>
      <c r="C70" s="86"/>
      <c r="D70" s="82"/>
      <c r="E70" s="83"/>
      <c r="F70" s="84"/>
      <c r="G70" s="84"/>
      <c r="H70" s="85"/>
      <c r="I70" s="74"/>
      <c r="J70" s="74"/>
      <c r="K70" s="74"/>
      <c r="M70" s="126"/>
      <c r="N70" s="131" t="s">
        <v>212</v>
      </c>
      <c r="O70" s="128" t="s">
        <v>145</v>
      </c>
      <c r="P70" s="125"/>
      <c r="S70" s="41"/>
      <c r="T70" s="41"/>
      <c r="U70" s="41"/>
      <c r="V70" s="41"/>
      <c r="W70" s="41"/>
      <c r="X70" s="41"/>
      <c r="Y70" s="41"/>
      <c r="Z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</row>
    <row r="71" spans="1:37">
      <c r="A71" s="82"/>
      <c r="B71" s="82"/>
      <c r="C71" s="86"/>
      <c r="D71" s="82"/>
      <c r="E71" s="83"/>
      <c r="F71" s="84"/>
      <c r="G71" s="84"/>
      <c r="H71" s="85"/>
      <c r="I71" s="74"/>
      <c r="J71" s="74"/>
      <c r="K71" s="74"/>
      <c r="M71" s="129"/>
      <c r="N71" s="130" t="s">
        <v>211</v>
      </c>
      <c r="O71" s="128" t="s">
        <v>95</v>
      </c>
      <c r="P71" s="132"/>
      <c r="S71" s="41"/>
      <c r="T71" s="41"/>
      <c r="U71" s="41"/>
      <c r="V71" s="41"/>
      <c r="W71" s="41"/>
      <c r="X71" s="41"/>
      <c r="Y71" s="41"/>
      <c r="Z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</row>
    <row r="72" spans="1:37">
      <c r="A72" s="82"/>
      <c r="B72" s="82"/>
      <c r="C72" s="86"/>
      <c r="D72" s="82"/>
      <c r="E72" s="83"/>
      <c r="F72" s="84"/>
      <c r="G72" s="84"/>
      <c r="H72" s="85"/>
      <c r="I72" s="74"/>
      <c r="J72" s="74"/>
      <c r="K72" s="74"/>
      <c r="M72" s="126"/>
      <c r="N72" s="131" t="s">
        <v>210</v>
      </c>
      <c r="O72" s="128" t="s">
        <v>146</v>
      </c>
      <c r="P72" s="125"/>
      <c r="S72" s="41"/>
      <c r="T72" s="41"/>
      <c r="U72" s="41"/>
      <c r="V72" s="41"/>
      <c r="W72" s="41"/>
      <c r="X72" s="41"/>
      <c r="Y72" s="41"/>
      <c r="Z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</row>
    <row r="73" spans="1:37">
      <c r="A73" s="82"/>
      <c r="B73" s="82"/>
      <c r="C73" s="86"/>
      <c r="D73" s="82"/>
      <c r="E73" s="83"/>
      <c r="F73" s="84"/>
      <c r="G73" s="84"/>
      <c r="H73" s="85"/>
      <c r="I73" s="74"/>
      <c r="J73" s="74"/>
      <c r="K73" s="74"/>
      <c r="M73" s="129"/>
      <c r="N73" s="130" t="s">
        <v>209</v>
      </c>
      <c r="O73" s="128" t="s">
        <v>96</v>
      </c>
      <c r="P73" s="132"/>
      <c r="S73" s="41"/>
      <c r="T73" s="41"/>
      <c r="U73" s="41"/>
      <c r="V73" s="41"/>
      <c r="W73" s="41"/>
      <c r="X73" s="41"/>
      <c r="Y73" s="41"/>
      <c r="Z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</row>
    <row r="74" spans="1:37">
      <c r="A74" s="82"/>
      <c r="B74" s="82"/>
      <c r="C74" s="86"/>
      <c r="D74" s="82"/>
      <c r="E74" s="83"/>
      <c r="F74" s="84"/>
      <c r="G74" s="84"/>
      <c r="H74" s="85"/>
      <c r="I74" s="74"/>
      <c r="J74" s="74"/>
      <c r="K74" s="74"/>
      <c r="M74" s="126"/>
      <c r="N74" s="193" t="s">
        <v>208</v>
      </c>
      <c r="O74" s="128" t="s">
        <v>25</v>
      </c>
      <c r="P74" s="125"/>
      <c r="S74" s="41"/>
      <c r="T74" s="41"/>
      <c r="U74" s="41"/>
      <c r="V74" s="41"/>
      <c r="W74" s="41"/>
      <c r="X74" s="41"/>
      <c r="Y74" s="41"/>
      <c r="Z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</row>
    <row r="75" spans="1:37">
      <c r="A75" s="82"/>
      <c r="B75" s="82"/>
      <c r="C75" s="86"/>
      <c r="D75" s="82"/>
      <c r="E75" s="83"/>
      <c r="F75" s="84"/>
      <c r="G75" s="84"/>
      <c r="H75" s="85"/>
      <c r="I75" s="74"/>
      <c r="J75" s="74"/>
      <c r="K75" s="74"/>
      <c r="M75" s="129"/>
      <c r="N75" s="130" t="s">
        <v>182</v>
      </c>
      <c r="O75" s="128" t="s">
        <v>55</v>
      </c>
      <c r="P75" s="132"/>
      <c r="S75" s="41"/>
      <c r="T75" s="41"/>
      <c r="U75" s="41"/>
      <c r="V75" s="41"/>
      <c r="W75" s="41"/>
      <c r="X75" s="41"/>
      <c r="Y75" s="41"/>
      <c r="Z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</row>
    <row r="76" spans="1:37">
      <c r="A76" s="82"/>
      <c r="B76" s="82"/>
      <c r="C76" s="86"/>
      <c r="D76" s="82"/>
      <c r="E76" s="83"/>
      <c r="F76" s="84"/>
      <c r="G76" s="84"/>
      <c r="H76" s="85"/>
      <c r="I76" s="74"/>
      <c r="J76" s="74"/>
      <c r="K76" s="74"/>
      <c r="S76" s="41"/>
      <c r="T76" s="41"/>
      <c r="U76" s="41"/>
      <c r="V76" s="41"/>
      <c r="W76" s="41"/>
      <c r="X76" s="41"/>
      <c r="Y76" s="41"/>
      <c r="Z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</row>
    <row r="77" spans="1:37">
      <c r="A77" s="82"/>
      <c r="B77" s="82"/>
      <c r="C77" s="86"/>
      <c r="D77" s="82"/>
      <c r="E77" s="83"/>
      <c r="F77" s="84"/>
      <c r="G77" s="84"/>
      <c r="H77" s="85"/>
      <c r="I77" s="74"/>
      <c r="J77" s="74"/>
      <c r="K77" s="74"/>
      <c r="S77" s="41"/>
      <c r="T77" s="41"/>
      <c r="U77" s="41"/>
      <c r="V77" s="41"/>
      <c r="W77" s="41"/>
      <c r="X77" s="41"/>
      <c r="Y77" s="41"/>
      <c r="Z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</row>
    <row r="78" spans="1:37">
      <c r="A78" s="82"/>
      <c r="B78" s="82"/>
      <c r="C78" s="86"/>
      <c r="D78" s="82"/>
      <c r="E78" s="83"/>
      <c r="F78" s="84"/>
      <c r="G78" s="84"/>
      <c r="H78" s="85"/>
      <c r="I78" s="74"/>
      <c r="J78" s="74"/>
      <c r="K78" s="74"/>
      <c r="S78" s="41"/>
      <c r="T78" s="41"/>
      <c r="U78" s="41"/>
      <c r="V78" s="41"/>
      <c r="W78" s="41"/>
      <c r="X78" s="41"/>
      <c r="Y78" s="41"/>
      <c r="Z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</row>
    <row r="79" spans="1:37">
      <c r="A79" s="82"/>
      <c r="B79" s="82"/>
      <c r="C79" s="86"/>
      <c r="D79" s="82"/>
      <c r="E79" s="83"/>
      <c r="F79" s="84"/>
      <c r="G79" s="84"/>
      <c r="H79" s="85"/>
      <c r="I79" s="74"/>
      <c r="J79" s="74"/>
      <c r="K79" s="74"/>
      <c r="S79" s="41"/>
      <c r="T79" s="41"/>
      <c r="U79" s="41"/>
      <c r="V79" s="41"/>
      <c r="W79" s="41"/>
      <c r="X79" s="41"/>
      <c r="Y79" s="41"/>
      <c r="Z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</row>
    <row r="80" spans="1:37">
      <c r="A80" s="82"/>
      <c r="B80" s="82"/>
      <c r="C80" s="86"/>
      <c r="D80" s="82"/>
      <c r="E80" s="83"/>
      <c r="F80" s="84"/>
      <c r="G80" s="84"/>
      <c r="H80" s="85"/>
      <c r="I80" s="74"/>
      <c r="J80" s="74"/>
      <c r="K80" s="74"/>
      <c r="S80" s="41"/>
      <c r="T80" s="41"/>
      <c r="U80" s="41"/>
      <c r="V80" s="41"/>
      <c r="W80" s="41"/>
      <c r="X80" s="41"/>
      <c r="Y80" s="41"/>
      <c r="Z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</row>
    <row r="81" spans="1:37">
      <c r="A81" s="82"/>
      <c r="B81" s="82"/>
      <c r="C81" s="86"/>
      <c r="D81" s="82"/>
      <c r="E81" s="83"/>
      <c r="F81" s="84"/>
      <c r="G81" s="84"/>
      <c r="H81" s="85"/>
      <c r="I81" s="74"/>
      <c r="J81" s="74"/>
      <c r="K81" s="74"/>
      <c r="S81" s="41"/>
      <c r="T81" s="41"/>
      <c r="U81" s="41"/>
      <c r="V81" s="41"/>
      <c r="W81" s="41"/>
      <c r="X81" s="41"/>
      <c r="Y81" s="41"/>
      <c r="Z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</row>
    <row r="82" spans="1:37">
      <c r="A82" s="82"/>
      <c r="B82" s="82"/>
      <c r="C82" s="86"/>
      <c r="D82" s="82"/>
      <c r="E82" s="83"/>
      <c r="F82" s="84"/>
      <c r="G82" s="84"/>
      <c r="H82" s="85"/>
      <c r="I82" s="74"/>
      <c r="J82" s="74"/>
      <c r="K82" s="74"/>
      <c r="S82" s="41"/>
      <c r="T82" s="41"/>
      <c r="U82" s="41"/>
      <c r="V82" s="41"/>
      <c r="W82" s="41"/>
      <c r="X82" s="41"/>
      <c r="Y82" s="41"/>
      <c r="Z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</row>
    <row r="83" spans="1:37">
      <c r="A83" s="82"/>
      <c r="B83" s="82"/>
      <c r="C83" s="86"/>
      <c r="D83" s="82"/>
      <c r="E83" s="83"/>
      <c r="F83" s="84"/>
      <c r="G83" s="84"/>
      <c r="H83" s="85"/>
      <c r="I83" s="74"/>
      <c r="J83" s="74"/>
      <c r="K83" s="74"/>
      <c r="S83" s="41"/>
      <c r="T83" s="41"/>
      <c r="U83" s="41"/>
      <c r="V83" s="41"/>
      <c r="W83" s="41"/>
      <c r="X83" s="41"/>
      <c r="Y83" s="41"/>
      <c r="Z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</row>
    <row r="84" spans="1:37">
      <c r="A84" s="82"/>
      <c r="B84" s="82"/>
      <c r="C84" s="86"/>
      <c r="D84" s="82"/>
      <c r="E84" s="83"/>
      <c r="F84" s="84"/>
      <c r="G84" s="84"/>
      <c r="H84" s="85"/>
      <c r="I84" s="74"/>
      <c r="J84" s="74"/>
      <c r="K84" s="74"/>
      <c r="S84" s="41"/>
      <c r="T84" s="41"/>
      <c r="U84" s="41"/>
      <c r="V84" s="41"/>
      <c r="W84" s="41"/>
      <c r="X84" s="41"/>
      <c r="Y84" s="41"/>
      <c r="Z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</row>
    <row r="85" spans="1:37">
      <c r="A85" s="82"/>
      <c r="B85" s="82"/>
      <c r="C85" s="86"/>
      <c r="D85" s="82"/>
      <c r="E85" s="83"/>
      <c r="F85" s="84"/>
      <c r="G85" s="84"/>
      <c r="H85" s="85"/>
      <c r="I85" s="74"/>
      <c r="J85" s="74"/>
      <c r="K85" s="74"/>
      <c r="S85" s="41"/>
      <c r="T85" s="41"/>
      <c r="U85" s="41"/>
      <c r="V85" s="41"/>
      <c r="W85" s="41"/>
      <c r="X85" s="41"/>
      <c r="Y85" s="41"/>
      <c r="Z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</row>
    <row r="86" spans="1:37">
      <c r="A86" s="82"/>
      <c r="B86" s="82"/>
      <c r="C86" s="86"/>
      <c r="D86" s="82"/>
      <c r="E86" s="83"/>
      <c r="F86" s="84"/>
      <c r="G86" s="84"/>
      <c r="H86" s="85"/>
      <c r="I86" s="74"/>
      <c r="J86" s="74"/>
      <c r="K86" s="74"/>
      <c r="M86" s="280">
        <v>1</v>
      </c>
      <c r="N86" s="281"/>
      <c r="O86" s="284" t="s">
        <v>41</v>
      </c>
      <c r="P86" s="285"/>
      <c r="S86" s="41"/>
      <c r="T86" s="41"/>
      <c r="U86" s="41"/>
      <c r="V86" s="41"/>
      <c r="W86" s="41"/>
      <c r="X86" s="41"/>
      <c r="Y86" s="41"/>
      <c r="Z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</row>
    <row r="87" spans="1:37">
      <c r="A87" s="82"/>
      <c r="B87" s="82"/>
      <c r="C87" s="86"/>
      <c r="D87" s="82"/>
      <c r="E87" s="83"/>
      <c r="F87" s="84"/>
      <c r="G87" s="84"/>
      <c r="H87" s="85"/>
      <c r="I87" s="74"/>
      <c r="J87" s="74"/>
      <c r="K87" s="74"/>
      <c r="M87" s="282">
        <v>2</v>
      </c>
      <c r="N87" s="283"/>
      <c r="O87" s="11" t="s">
        <v>42</v>
      </c>
      <c r="P87" s="9"/>
      <c r="S87" s="41"/>
      <c r="T87" s="41"/>
      <c r="U87" s="41"/>
      <c r="V87" s="41"/>
      <c r="W87" s="41"/>
      <c r="X87" s="41"/>
      <c r="Y87" s="41"/>
      <c r="Z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</row>
    <row r="88" spans="1:37">
      <c r="A88" s="82"/>
      <c r="B88" s="82"/>
      <c r="C88" s="86"/>
      <c r="D88" s="82"/>
      <c r="E88" s="83"/>
      <c r="F88" s="84"/>
      <c r="G88" s="84"/>
      <c r="H88" s="85"/>
      <c r="I88" s="74"/>
      <c r="J88" s="74"/>
      <c r="K88" s="74"/>
      <c r="M88" s="280">
        <v>3</v>
      </c>
      <c r="N88" s="281"/>
      <c r="O88" s="295" t="s">
        <v>43</v>
      </c>
      <c r="P88" s="296"/>
      <c r="S88" s="41"/>
      <c r="T88" s="41"/>
      <c r="U88" s="41"/>
      <c r="V88" s="41"/>
      <c r="W88" s="41"/>
      <c r="X88" s="41"/>
      <c r="Y88" s="41"/>
      <c r="Z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</row>
    <row r="89" spans="1:37">
      <c r="A89" s="82"/>
      <c r="B89" s="82"/>
      <c r="C89" s="86"/>
      <c r="D89" s="82"/>
      <c r="E89" s="83"/>
      <c r="F89" s="84"/>
      <c r="G89" s="84"/>
      <c r="H89" s="85"/>
      <c r="I89" s="74"/>
      <c r="J89" s="74"/>
      <c r="K89" s="74"/>
      <c r="M89" s="287">
        <v>4</v>
      </c>
      <c r="N89" s="288"/>
      <c r="O89" s="12" t="s">
        <v>13</v>
      </c>
      <c r="P89" s="13"/>
      <c r="S89" s="41"/>
      <c r="T89" s="41"/>
      <c r="U89" s="41"/>
      <c r="V89" s="41"/>
      <c r="W89" s="41"/>
      <c r="X89" s="41"/>
      <c r="Y89" s="41"/>
      <c r="Z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</row>
    <row r="90" spans="1:37">
      <c r="A90" s="82"/>
      <c r="B90" s="82"/>
      <c r="C90" s="86"/>
      <c r="D90" s="82"/>
      <c r="E90" s="83"/>
      <c r="F90" s="84"/>
      <c r="G90" s="84"/>
      <c r="H90" s="85"/>
      <c r="I90" s="74"/>
      <c r="J90" s="74"/>
      <c r="K90" s="74"/>
      <c r="M90" s="289"/>
      <c r="N90" s="290"/>
      <c r="O90" s="14" t="s">
        <v>44</v>
      </c>
      <c r="P90" s="15"/>
      <c r="S90" s="41"/>
      <c r="T90" s="41"/>
      <c r="U90" s="41"/>
      <c r="V90" s="41"/>
      <c r="W90" s="41"/>
      <c r="X90" s="41"/>
      <c r="Y90" s="41"/>
      <c r="Z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</row>
    <row r="91" spans="1:37">
      <c r="A91" s="82"/>
      <c r="B91" s="82"/>
      <c r="C91" s="86"/>
      <c r="D91" s="82"/>
      <c r="E91" s="83"/>
      <c r="F91" s="84"/>
      <c r="G91" s="84"/>
      <c r="H91" s="85"/>
      <c r="I91" s="74"/>
      <c r="J91" s="74"/>
      <c r="K91" s="74"/>
      <c r="M91" s="280">
        <v>5</v>
      </c>
      <c r="N91" s="281"/>
      <c r="O91" s="12" t="s">
        <v>45</v>
      </c>
      <c r="P91" s="13"/>
      <c r="S91" s="41"/>
      <c r="T91" s="41"/>
      <c r="U91" s="41"/>
      <c r="V91" s="41"/>
      <c r="W91" s="41"/>
      <c r="X91" s="41"/>
      <c r="Y91" s="41"/>
      <c r="Z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</row>
    <row r="92" spans="1:37">
      <c r="A92" s="82"/>
      <c r="B92" s="82"/>
      <c r="C92" s="86"/>
      <c r="D92" s="82"/>
      <c r="E92" s="83"/>
      <c r="F92" s="84"/>
      <c r="G92" s="84"/>
      <c r="H92" s="85"/>
      <c r="I92" s="74"/>
      <c r="J92" s="74"/>
      <c r="K92" s="74"/>
      <c r="M92" s="291">
        <v>6</v>
      </c>
      <c r="N92" s="292"/>
      <c r="O92" s="12" t="s">
        <v>24</v>
      </c>
      <c r="P92" s="13"/>
      <c r="S92" s="41"/>
      <c r="T92" s="41"/>
      <c r="U92" s="41"/>
      <c r="V92" s="41"/>
      <c r="W92" s="41"/>
      <c r="X92" s="41"/>
      <c r="Y92" s="41"/>
      <c r="Z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</row>
    <row r="93" spans="1:37">
      <c r="A93" s="82"/>
      <c r="B93" s="82"/>
      <c r="C93" s="86"/>
      <c r="D93" s="82"/>
      <c r="E93" s="83"/>
      <c r="F93" s="84"/>
      <c r="G93" s="84"/>
      <c r="H93" s="85"/>
      <c r="I93" s="74"/>
      <c r="J93" s="74"/>
      <c r="K93" s="74"/>
      <c r="M93" s="293"/>
      <c r="N93" s="294"/>
      <c r="O93" s="17" t="s">
        <v>53</v>
      </c>
      <c r="P93" s="16"/>
      <c r="S93" s="41"/>
      <c r="T93" s="41"/>
      <c r="U93" s="41"/>
      <c r="V93" s="41"/>
      <c r="W93" s="41"/>
      <c r="X93" s="41"/>
      <c r="Y93" s="41"/>
      <c r="Z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</row>
    <row r="94" spans="1:37">
      <c r="A94" s="82"/>
      <c r="B94" s="82"/>
      <c r="C94" s="86"/>
      <c r="D94" s="82"/>
      <c r="E94" s="83"/>
      <c r="F94" s="84"/>
      <c r="G94" s="84"/>
      <c r="H94" s="85"/>
      <c r="I94" s="74"/>
      <c r="J94" s="74"/>
      <c r="K94" s="74"/>
      <c r="M94" s="287">
        <v>7</v>
      </c>
      <c r="N94" s="288"/>
      <c r="O94" s="12" t="s">
        <v>57</v>
      </c>
      <c r="P94" s="18"/>
      <c r="S94" s="41"/>
      <c r="T94" s="41"/>
      <c r="U94" s="41"/>
      <c r="V94" s="41"/>
      <c r="W94" s="41"/>
      <c r="X94" s="41"/>
      <c r="Y94" s="41"/>
      <c r="Z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</row>
    <row r="95" spans="1:37">
      <c r="A95" s="82"/>
      <c r="B95" s="82"/>
      <c r="C95" s="86"/>
      <c r="D95" s="82"/>
      <c r="E95" s="83"/>
      <c r="F95" s="84"/>
      <c r="G95" s="84"/>
      <c r="H95" s="85"/>
      <c r="I95" s="74"/>
      <c r="J95" s="74"/>
      <c r="K95" s="74"/>
      <c r="M95" s="289"/>
      <c r="N95" s="290"/>
      <c r="O95" s="14" t="s">
        <v>56</v>
      </c>
      <c r="P95" s="10"/>
      <c r="S95" s="41"/>
      <c r="T95" s="41"/>
      <c r="U95" s="41"/>
      <c r="V95" s="41"/>
      <c r="W95" s="41"/>
      <c r="X95" s="41"/>
      <c r="Y95" s="41"/>
      <c r="Z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</row>
    <row r="96" spans="1:37">
      <c r="A96" s="82"/>
      <c r="B96" s="82"/>
      <c r="C96" s="86"/>
      <c r="D96" s="82"/>
      <c r="E96" s="83"/>
      <c r="F96" s="84"/>
      <c r="G96" s="84"/>
      <c r="H96" s="85"/>
      <c r="I96" s="74"/>
      <c r="J96" s="74"/>
      <c r="K96" s="74"/>
      <c r="M96" s="19"/>
      <c r="N96" s="19"/>
      <c r="O96" s="19"/>
      <c r="S96" s="41"/>
      <c r="T96" s="41"/>
      <c r="U96" s="41"/>
      <c r="V96" s="41"/>
      <c r="W96" s="41"/>
      <c r="X96" s="41"/>
      <c r="Y96" s="41"/>
      <c r="Z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</row>
    <row r="97" spans="13:15">
      <c r="M97" s="19"/>
      <c r="N97" s="19"/>
      <c r="O97" s="19"/>
    </row>
  </sheetData>
  <sheetProtection password="8D99" sheet="1" objects="1" scenarios="1"/>
  <mergeCells count="50">
    <mergeCell ref="M89:N90"/>
    <mergeCell ref="M91:N91"/>
    <mergeCell ref="M92:N93"/>
    <mergeCell ref="M94:N95"/>
    <mergeCell ref="O88:P88"/>
    <mergeCell ref="M86:N86"/>
    <mergeCell ref="M87:N87"/>
    <mergeCell ref="M88:N88"/>
    <mergeCell ref="O86:P86"/>
    <mergeCell ref="F5:H5"/>
    <mergeCell ref="I5:I6"/>
    <mergeCell ref="M7:N7"/>
    <mergeCell ref="J5:J6"/>
    <mergeCell ref="K5:K6"/>
    <mergeCell ref="E60:H60"/>
    <mergeCell ref="E61:H61"/>
    <mergeCell ref="E62:H62"/>
    <mergeCell ref="E56:H56"/>
    <mergeCell ref="E57:H57"/>
    <mergeCell ref="E58:H58"/>
    <mergeCell ref="E59:H59"/>
    <mergeCell ref="B53:C55"/>
    <mergeCell ref="E53:H53"/>
    <mergeCell ref="U3:X3"/>
    <mergeCell ref="A4:F4"/>
    <mergeCell ref="U4:X4"/>
    <mergeCell ref="A5:A6"/>
    <mergeCell ref="B5:B6"/>
    <mergeCell ref="C5:C6"/>
    <mergeCell ref="D5:D6"/>
    <mergeCell ref="E5:E6"/>
    <mergeCell ref="E55:H55"/>
    <mergeCell ref="AD4:AK4"/>
    <mergeCell ref="E44:H44"/>
    <mergeCell ref="E45:H45"/>
    <mergeCell ref="E46:H46"/>
    <mergeCell ref="E54:H54"/>
    <mergeCell ref="E49:H49"/>
    <mergeCell ref="E50:H50"/>
    <mergeCell ref="L6:N6"/>
    <mergeCell ref="E47:H47"/>
    <mergeCell ref="E48:H48"/>
    <mergeCell ref="D1:K1"/>
    <mergeCell ref="A1:C1"/>
    <mergeCell ref="B41:C43"/>
    <mergeCell ref="E41:H41"/>
    <mergeCell ref="E42:H42"/>
    <mergeCell ref="E43:H43"/>
    <mergeCell ref="A3:D3"/>
    <mergeCell ref="E3:F3"/>
  </mergeCells>
  <phoneticPr fontId="38" type="noConversion"/>
  <conditionalFormatting sqref="M6:N6">
    <cfRule type="cellIs" dxfId="2" priority="3" operator="equal">
      <formula>"Snižte výdaje na přípravu"</formula>
    </cfRule>
  </conditionalFormatting>
  <conditionalFormatting sqref="M6:N6">
    <cfRule type="cellIs" dxfId="1" priority="2" operator="equal">
      <formula>"Snižte výdaje na přípravu"</formula>
    </cfRule>
  </conditionalFormatting>
  <conditionalFormatting sqref="L6:N6">
    <cfRule type="containsText" dxfId="0" priority="1" operator="containsText" text="Snižte výdaje">
      <formula>NOT(ISERROR(SEARCH("Snižte výdaje",L6)))</formula>
    </cfRule>
  </conditionalFormatting>
  <dataValidations count="4">
    <dataValidation type="list" allowBlank="1" showInputMessage="1" showErrorMessage="1" sqref="C7:C40 C64:C96">
      <formula1>$N$8:$N$75</formula1>
    </dataValidation>
    <dataValidation type="list" allowBlank="1" showInputMessage="1" showErrorMessage="1" sqref="B7:B40 B64:B96">
      <formula1>$M$86:$M$92</formula1>
    </dataValidation>
    <dataValidation type="list" allowBlank="1" showInputMessage="1" showErrorMessage="1" sqref="D64:D96 D40">
      <formula1>$D$53:$D$62</formula1>
    </dataValidation>
    <dataValidation type="list" allowBlank="1" showInputMessage="1" showErrorMessage="1" sqref="D7:D39">
      <formula1>$D$54:$D$62</formula1>
    </dataValidation>
  </dataValidations>
  <pageMargins left="0.51181102362204722" right="0.31496062992125984" top="0.78740157480314965" bottom="0.59055118110236227" header="0.11811023622047245" footer="0.11811023622047245"/>
  <pageSetup paperSize="9" scale="54" orientation="portrait" r:id="rId1"/>
  <headerFooter>
    <oddHeader>&amp;C&amp;G</oddHeader>
  </headerFooter>
  <rowBreaks count="1" manualBreakCount="1">
    <brk id="66" max="1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Celkový přehled</vt:lpstr>
      <vt:lpstr>VP_PW</vt:lpstr>
      <vt:lpstr>Partner1</vt:lpstr>
      <vt:lpstr>Partner1!Obszar_wydruku</vt:lpstr>
      <vt:lpstr>VP_PW!Obszar_wydruku</vt:lpstr>
      <vt:lpstr>Partner1!Tytuły_wydruku</vt:lpstr>
      <vt:lpstr>VP_PW!Tytuły_wydruku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Molak Maciej</dc:creator>
  <cp:lastModifiedBy>Luśka</cp:lastModifiedBy>
  <cp:lastPrinted>2016-02-16T14:43:42Z</cp:lastPrinted>
  <dcterms:created xsi:type="dcterms:W3CDTF">2014-07-14T08:22:58Z</dcterms:created>
  <dcterms:modified xsi:type="dcterms:W3CDTF">2016-03-14T13:09:50Z</dcterms:modified>
</cp:coreProperties>
</file>