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tabRatio="50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<sst xmlns="http://schemas.openxmlformats.org/spreadsheetml/2006/main" count="68" uniqueCount="68">
  <si>
    <t>EUROREGION NYSA W JELENIEJ GÓRZE</t>
  </si>
  <si>
    <t>SKŁADKA  CZŁONKOWSKA  NA  2024 ROK</t>
  </si>
  <si>
    <t>Lp</t>
  </si>
  <si>
    <t>Gmina</t>
  </si>
  <si>
    <t>Ludność*</t>
  </si>
  <si>
    <t>Składka</t>
  </si>
  <si>
    <t>RATY PŁATNE DO</t>
  </si>
  <si>
    <t>31.12.2022</t>
  </si>
  <si>
    <t>30.01.2024</t>
  </si>
  <si>
    <t>30.03.2024</t>
  </si>
  <si>
    <t>30.06.2024</t>
  </si>
  <si>
    <t>I rata</t>
  </si>
  <si>
    <t>II rata</t>
  </si>
  <si>
    <t>III rata</t>
  </si>
  <si>
    <t>Bogatynia</t>
  </si>
  <si>
    <t>Bolesławiec - miasto</t>
  </si>
  <si>
    <t>Bolesławiec - gm. wiejska</t>
  </si>
  <si>
    <t>Gromadka</t>
  </si>
  <si>
    <t>Gryfów Śląski</t>
  </si>
  <si>
    <t>Janowice Wielkie</t>
  </si>
  <si>
    <t>Jawor</t>
  </si>
  <si>
    <t>Jelenia Góra</t>
  </si>
  <si>
    <t>Jeżów Sudecki</t>
  </si>
  <si>
    <t>Kamienna Góra - gm. miejska</t>
  </si>
  <si>
    <t>Kamienna Góra - gm. wiejska</t>
  </si>
  <si>
    <t>Karpacz</t>
  </si>
  <si>
    <t>Kowary</t>
  </si>
  <si>
    <t>Leśna</t>
  </si>
  <si>
    <t>Lubań - gm. Miejska</t>
  </si>
  <si>
    <t>Lubawka</t>
  </si>
  <si>
    <t>Lubomierz</t>
  </si>
  <si>
    <t>Lwówek Śląski</t>
  </si>
  <si>
    <t>Marciszów</t>
  </si>
  <si>
    <t>Mirsk</t>
  </si>
  <si>
    <t>Mysłakowice</t>
  </si>
  <si>
    <t>Nowogrodziec</t>
  </si>
  <si>
    <t>Olszyna</t>
  </si>
  <si>
    <t>Paszowice</t>
  </si>
  <si>
    <t>Piechowice</t>
  </si>
  <si>
    <t>Pieńsk</t>
  </si>
  <si>
    <t>Platerówka</t>
  </si>
  <si>
    <t>Podgórzyn</t>
  </si>
  <si>
    <t>Siekierczyn</t>
  </si>
  <si>
    <t>Stara Kamienica</t>
  </si>
  <si>
    <t>Sulików</t>
  </si>
  <si>
    <t>Szklarska Poręba</t>
  </si>
  <si>
    <t>Świeradów-Zdrój</t>
  </si>
  <si>
    <t>Świerzawa</t>
  </si>
  <si>
    <t>Węgliniec</t>
  </si>
  <si>
    <t>Wleń</t>
  </si>
  <si>
    <t>Wojcieszów</t>
  </si>
  <si>
    <t>Zawidów</t>
  </si>
  <si>
    <t>Zgorzelec - gm. miejska</t>
  </si>
  <si>
    <t>Zgorzelec - gm. wiejska</t>
  </si>
  <si>
    <t>Złotoryja - gm. miejska</t>
  </si>
  <si>
    <t>Razem gminy</t>
  </si>
  <si>
    <t>Powiat bolesławiecki</t>
  </si>
  <si>
    <t>Kamiennogórski</t>
  </si>
  <si>
    <t xml:space="preserve">Karkonoski </t>
  </si>
  <si>
    <t>Powiat lubański</t>
  </si>
  <si>
    <t>Powiat lwówecki</t>
  </si>
  <si>
    <t>Powiat zgorzelecki</t>
  </si>
  <si>
    <t>Razem powiaty</t>
  </si>
  <si>
    <t>Województwo Dolnośląskie</t>
  </si>
  <si>
    <t>Ogółem</t>
  </si>
  <si>
    <t>*Liczba ludności na dzień 31.12.2022r. na podstawie danych GUS.</t>
  </si>
  <si>
    <t>NUMER RACHNKU BANKOWOWEGO:</t>
  </si>
  <si>
    <t>61 1090 1997 0000 0005 2800 0457 - Santander Bank Polska S.A. 1 O/Jelenia Góra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</si>
</sst>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[Red]\-#,##0.00&quot; zł&quot;"/>
    <numFmt numFmtId="165" formatCode="_(* #,##0_);_(* \(#,##0\);_(* \-??_);_(@_)"/>
    <numFmt numFmtId="166" formatCode="_-* #,##0\ _z_ł_-;\-* #,##0\ _z_ł_-;_-* &quot;- &quot;_z_ł_-;_-@_-"/>
    <numFmt numFmtId="167" formatCode="\ * #,##0\ ;\ * \(#,##0\);\ * \-#\ ;@\ "/>
    <numFmt numFmtId="168" formatCode="\ * #,##0&quot;      &quot;;\-* #,##0&quot;      &quot;;\ * &quot;-      &quot;;@\ "/>
  </numFmts>
  <fonts count="50">
    <font>
      <sz val="10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1"/>
      <name val="Calibri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3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1" fontId="8" fillId="0" borderId="11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65" fontId="7" fillId="33" borderId="11" xfId="0" applyNumberFormat="1" applyFont="1" applyFill="1" applyBorder="1" applyAlignment="1">
      <alignment/>
    </xf>
    <xf numFmtId="166" fontId="8" fillId="34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7" fillId="34" borderId="11" xfId="0" applyFont="1" applyFill="1" applyBorder="1" applyAlignment="1">
      <alignment/>
    </xf>
    <xf numFmtId="1" fontId="8" fillId="34" borderId="11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1" xfId="0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66" fontId="12" fillId="33" borderId="11" xfId="0" applyNumberFormat="1" applyFont="1" applyFill="1" applyBorder="1" applyAlignment="1">
      <alignment/>
    </xf>
    <xf numFmtId="166" fontId="12" fillId="34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7" fontId="7" fillId="33" borderId="0" xfId="0" applyNumberFormat="1" applyFont="1" applyFill="1" applyAlignment="1">
      <alignment/>
    </xf>
    <xf numFmtId="165" fontId="11" fillId="33" borderId="11" xfId="0" applyNumberFormat="1" applyFont="1" applyFill="1" applyBorder="1" applyAlignment="1">
      <alignment/>
    </xf>
    <xf numFmtId="165" fontId="11" fillId="34" borderId="11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167" fontId="5" fillId="33" borderId="13" xfId="0" applyNumberFormat="1" applyFont="1" applyFill="1" applyBorder="1" applyAlignment="1">
      <alignment/>
    </xf>
    <xf numFmtId="168" fontId="13" fillId="34" borderId="11" xfId="0" applyNumberFormat="1" applyFont="1" applyFill="1" applyBorder="1" applyAlignment="1">
      <alignment/>
    </xf>
    <xf numFmtId="166" fontId="5" fillId="0" borderId="14" xfId="0" applyNumberFormat="1" applyFont="1" applyBorder="1" applyAlignment="1">
      <alignment horizontal="right"/>
    </xf>
    <xf numFmtId="165" fontId="5" fillId="33" borderId="11" xfId="0" applyNumberFormat="1" applyFont="1" applyFill="1" applyBorder="1" applyAlignment="1">
      <alignment/>
    </xf>
    <xf numFmtId="165" fontId="5" fillId="34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3" fontId="7" fillId="35" borderId="0" xfId="0" applyNumberFormat="1" applyFont="1" applyFill="1" applyAlignment="1">
      <alignment/>
    </xf>
    <xf numFmtId="0" fontId="5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B1">
      <selection activeCell="M58" sqref="M58"/>
    </sheetView>
  </sheetViews>
  <sheetFormatPr defaultColWidth="9.140625" defaultRowHeight="12.75"/>
  <cols>
    <col min="2" max="2" width="3.8515625" style="0" customWidth="1"/>
    <col min="3" max="3" width="28.28125" style="0" customWidth="1"/>
    <col min="4" max="4" width="12.7109375" style="0" customWidth="1"/>
    <col min="5" max="5" width="12.140625" style="0" customWidth="1"/>
    <col min="6" max="6" width="12.00390625" style="0" customWidth="1"/>
    <col min="7" max="7" width="13.00390625" style="0" customWidth="1"/>
    <col min="8" max="8" width="12.421875" style="0" customWidth="1"/>
  </cols>
  <sheetData>
    <row r="1" spans="2:5" ht="15.75">
      <c r="B1" s="55"/>
      <c r="C1" s="55"/>
      <c r="D1" s="55"/>
      <c r="E1" s="55"/>
    </row>
    <row r="2" spans="2:8" ht="18">
      <c r="B2" s="56" t="s">
        <v>0</v>
      </c>
      <c r="C2" s="56"/>
      <c r="D2" s="56"/>
      <c r="E2" s="56"/>
      <c r="F2" s="56"/>
      <c r="G2" s="56"/>
      <c r="H2" s="56"/>
    </row>
    <row r="3" spans="2:5" ht="15.75">
      <c r="B3" s="1"/>
      <c r="C3" s="2"/>
      <c r="D3" s="2"/>
      <c r="E3" s="2"/>
    </row>
    <row r="4" spans="2:8" ht="28.5" customHeight="1">
      <c r="B4" s="57" t="s">
        <v>1</v>
      </c>
      <c r="C4" s="57"/>
      <c r="D4" s="57"/>
      <c r="E4" s="57"/>
      <c r="F4" s="57"/>
      <c r="G4" s="57"/>
      <c r="H4" s="57"/>
    </row>
    <row r="5" spans="2:8" ht="15">
      <c r="B5" s="3" t="s">
        <v>2</v>
      </c>
      <c r="C5" s="4" t="s">
        <v>3</v>
      </c>
      <c r="D5" s="4" t="s">
        <v>4</v>
      </c>
      <c r="E5" s="4" t="s">
        <v>5</v>
      </c>
      <c r="F5" s="58" t="s">
        <v>6</v>
      </c>
      <c r="G5" s="58"/>
      <c r="H5" s="58"/>
    </row>
    <row r="6" spans="2:8" ht="15">
      <c r="B6" s="6"/>
      <c r="C6" s="6"/>
      <c r="D6" s="7" t="s">
        <v>7</v>
      </c>
      <c r="E6" s="8">
        <v>1.5</v>
      </c>
      <c r="F6" s="5" t="s">
        <v>8</v>
      </c>
      <c r="G6" s="5" t="s">
        <v>9</v>
      </c>
      <c r="H6" s="5" t="s">
        <v>10</v>
      </c>
    </row>
    <row r="7" spans="2:8" ht="15">
      <c r="B7" s="9"/>
      <c r="C7" s="9"/>
      <c r="D7" s="10"/>
      <c r="E7" s="11"/>
      <c r="F7" s="12" t="s">
        <v>11</v>
      </c>
      <c r="G7" s="12" t="s">
        <v>12</v>
      </c>
      <c r="H7" s="5" t="s">
        <v>13</v>
      </c>
    </row>
    <row r="8" spans="2:8" ht="12.75">
      <c r="B8" s="13">
        <v>1</v>
      </c>
      <c r="C8" s="13">
        <v>2</v>
      </c>
      <c r="D8" s="13">
        <v>3</v>
      </c>
      <c r="E8" s="13">
        <v>4</v>
      </c>
      <c r="F8" s="14">
        <v>5</v>
      </c>
      <c r="G8" s="14">
        <v>6</v>
      </c>
      <c r="H8" s="14">
        <v>7</v>
      </c>
    </row>
    <row r="9" spans="2:8" ht="14.25">
      <c r="B9" s="15">
        <v>1</v>
      </c>
      <c r="C9" s="16" t="s">
        <v>14</v>
      </c>
      <c r="D9" s="17">
        <v>21557</v>
      </c>
      <c r="E9" s="18">
        <f aca="true" t="shared" si="0" ref="E9:E18">1.5*D9</f>
        <v>32336</v>
      </c>
      <c r="F9" s="19">
        <f aca="true" t="shared" si="1" ref="F9:F49">E9*33.3333%</f>
        <v>10779</v>
      </c>
      <c r="G9" s="19">
        <f aca="true" t="shared" si="2" ref="G9:G49">E9*33.3333%</f>
        <v>10779</v>
      </c>
      <c r="H9" s="19">
        <f aca="true" t="shared" si="3" ref="H9:H56">E9-F9-G9</f>
        <v>10778</v>
      </c>
    </row>
    <row r="10" spans="2:9" ht="14.25">
      <c r="B10" s="15">
        <v>2</v>
      </c>
      <c r="C10" s="16" t="s">
        <v>15</v>
      </c>
      <c r="D10" s="17">
        <v>37293</v>
      </c>
      <c r="E10" s="18">
        <f t="shared" si="0"/>
        <v>55940</v>
      </c>
      <c r="F10" s="19">
        <f t="shared" si="1"/>
        <v>18647</v>
      </c>
      <c r="G10" s="19">
        <f t="shared" si="2"/>
        <v>18647</v>
      </c>
      <c r="H10" s="19">
        <f t="shared" si="3"/>
        <v>18646</v>
      </c>
      <c r="I10" s="20"/>
    </row>
    <row r="11" spans="2:8" ht="14.25">
      <c r="B11" s="21">
        <v>3</v>
      </c>
      <c r="C11" s="22" t="s">
        <v>16</v>
      </c>
      <c r="D11" s="17">
        <v>15176</v>
      </c>
      <c r="E11" s="18">
        <f t="shared" si="0"/>
        <v>22764</v>
      </c>
      <c r="F11" s="19">
        <f t="shared" si="1"/>
        <v>7588</v>
      </c>
      <c r="G11" s="19">
        <f t="shared" si="2"/>
        <v>7588</v>
      </c>
      <c r="H11" s="19">
        <f t="shared" si="3"/>
        <v>7588</v>
      </c>
    </row>
    <row r="12" spans="2:8" ht="14.25">
      <c r="B12" s="15">
        <v>4</v>
      </c>
      <c r="C12" s="16" t="s">
        <v>17</v>
      </c>
      <c r="D12" s="17">
        <v>5059</v>
      </c>
      <c r="E12" s="18">
        <f t="shared" si="0"/>
        <v>7589</v>
      </c>
      <c r="F12" s="19">
        <f t="shared" si="1"/>
        <v>2530</v>
      </c>
      <c r="G12" s="19">
        <f t="shared" si="2"/>
        <v>2530</v>
      </c>
      <c r="H12" s="19">
        <f t="shared" si="3"/>
        <v>2529</v>
      </c>
    </row>
    <row r="13" spans="2:8" ht="14.25">
      <c r="B13" s="15">
        <v>5</v>
      </c>
      <c r="C13" s="16" t="s">
        <v>18</v>
      </c>
      <c r="D13" s="17">
        <v>9185</v>
      </c>
      <c r="E13" s="18">
        <f t="shared" si="0"/>
        <v>13778</v>
      </c>
      <c r="F13" s="19">
        <f t="shared" si="1"/>
        <v>4593</v>
      </c>
      <c r="G13" s="19">
        <f t="shared" si="2"/>
        <v>4593</v>
      </c>
      <c r="H13" s="19">
        <f t="shared" si="3"/>
        <v>4592</v>
      </c>
    </row>
    <row r="14" spans="2:8" ht="15">
      <c r="B14" s="21">
        <v>6</v>
      </c>
      <c r="C14" s="16" t="s">
        <v>19</v>
      </c>
      <c r="D14" s="23">
        <v>4082</v>
      </c>
      <c r="E14" s="18">
        <f t="shared" si="0"/>
        <v>6123</v>
      </c>
      <c r="F14" s="19">
        <f t="shared" si="1"/>
        <v>2041</v>
      </c>
      <c r="G14" s="19">
        <f t="shared" si="2"/>
        <v>2041</v>
      </c>
      <c r="H14" s="19">
        <f t="shared" si="3"/>
        <v>2041</v>
      </c>
    </row>
    <row r="15" spans="2:8" ht="15">
      <c r="B15" s="15">
        <v>7</v>
      </c>
      <c r="C15" s="16" t="s">
        <v>20</v>
      </c>
      <c r="D15" s="23">
        <v>20853</v>
      </c>
      <c r="E15" s="18">
        <f t="shared" si="0"/>
        <v>31280</v>
      </c>
      <c r="F15" s="19">
        <f t="shared" si="1"/>
        <v>10427</v>
      </c>
      <c r="G15" s="19">
        <f t="shared" si="2"/>
        <v>10427</v>
      </c>
      <c r="H15" s="19">
        <f t="shared" si="3"/>
        <v>10426</v>
      </c>
    </row>
    <row r="16" spans="2:8" ht="14.25">
      <c r="B16" s="15">
        <v>8</v>
      </c>
      <c r="C16" s="16" t="s">
        <v>21</v>
      </c>
      <c r="D16" s="52">
        <v>75794</v>
      </c>
      <c r="E16" s="18">
        <f t="shared" si="0"/>
        <v>113691</v>
      </c>
      <c r="F16" s="19">
        <f t="shared" si="1"/>
        <v>37897</v>
      </c>
      <c r="G16" s="19">
        <f t="shared" si="2"/>
        <v>37897</v>
      </c>
      <c r="H16" s="19">
        <f t="shared" si="3"/>
        <v>37897</v>
      </c>
    </row>
    <row r="17" spans="2:8" ht="14.25">
      <c r="B17" s="21">
        <v>9</v>
      </c>
      <c r="C17" s="16" t="s">
        <v>22</v>
      </c>
      <c r="D17" s="17">
        <v>7830</v>
      </c>
      <c r="E17" s="18">
        <f t="shared" si="0"/>
        <v>11745</v>
      </c>
      <c r="F17" s="19">
        <f t="shared" si="1"/>
        <v>3915</v>
      </c>
      <c r="G17" s="19">
        <f t="shared" si="2"/>
        <v>3915</v>
      </c>
      <c r="H17" s="19">
        <f t="shared" si="3"/>
        <v>3915</v>
      </c>
    </row>
    <row r="18" spans="2:8" ht="14.25">
      <c r="B18" s="15">
        <v>10</v>
      </c>
      <c r="C18" s="16" t="s">
        <v>23</v>
      </c>
      <c r="D18" s="17">
        <v>17376</v>
      </c>
      <c r="E18" s="18">
        <f t="shared" si="0"/>
        <v>26064</v>
      </c>
      <c r="F18" s="19">
        <f t="shared" si="1"/>
        <v>8688</v>
      </c>
      <c r="G18" s="19">
        <f t="shared" si="2"/>
        <v>8688</v>
      </c>
      <c r="H18" s="19">
        <f t="shared" si="3"/>
        <v>8688</v>
      </c>
    </row>
    <row r="19" spans="2:8" ht="15">
      <c r="B19" s="15">
        <v>11</v>
      </c>
      <c r="C19" s="16" t="s">
        <v>24</v>
      </c>
      <c r="D19" s="23">
        <v>8864</v>
      </c>
      <c r="E19" s="18">
        <f aca="true" t="shared" si="4" ref="E19:E49">1.5*D19</f>
        <v>13296</v>
      </c>
      <c r="F19" s="19">
        <f t="shared" si="1"/>
        <v>4432</v>
      </c>
      <c r="G19" s="19">
        <f t="shared" si="2"/>
        <v>4432</v>
      </c>
      <c r="H19" s="19">
        <f t="shared" si="3"/>
        <v>4432</v>
      </c>
    </row>
    <row r="20" spans="2:8" ht="15">
      <c r="B20" s="21">
        <v>12</v>
      </c>
      <c r="C20" s="16" t="s">
        <v>25</v>
      </c>
      <c r="D20" s="23">
        <v>4321</v>
      </c>
      <c r="E20" s="18">
        <f t="shared" si="4"/>
        <v>6482</v>
      </c>
      <c r="F20" s="19">
        <f t="shared" si="1"/>
        <v>2161</v>
      </c>
      <c r="G20" s="19">
        <f t="shared" si="2"/>
        <v>2161</v>
      </c>
      <c r="H20" s="19">
        <f t="shared" si="3"/>
        <v>2160</v>
      </c>
    </row>
    <row r="21" spans="2:8" ht="15">
      <c r="B21" s="15">
        <v>13</v>
      </c>
      <c r="C21" s="16" t="s">
        <v>26</v>
      </c>
      <c r="D21" s="23">
        <v>9913</v>
      </c>
      <c r="E21" s="18">
        <f t="shared" si="4"/>
        <v>14870</v>
      </c>
      <c r="F21" s="19">
        <f t="shared" si="1"/>
        <v>4957</v>
      </c>
      <c r="G21" s="19">
        <f t="shared" si="2"/>
        <v>4957</v>
      </c>
      <c r="H21" s="19">
        <f t="shared" si="3"/>
        <v>4956</v>
      </c>
    </row>
    <row r="22" spans="2:8" ht="15">
      <c r="B22" s="15">
        <v>14</v>
      </c>
      <c r="C22" s="16" t="s">
        <v>27</v>
      </c>
      <c r="D22" s="23">
        <v>9359</v>
      </c>
      <c r="E22" s="18">
        <f t="shared" si="4"/>
        <v>14039</v>
      </c>
      <c r="F22" s="19">
        <f t="shared" si="1"/>
        <v>4680</v>
      </c>
      <c r="G22" s="19">
        <f t="shared" si="2"/>
        <v>4680</v>
      </c>
      <c r="H22" s="19">
        <f t="shared" si="3"/>
        <v>4679</v>
      </c>
    </row>
    <row r="23" spans="2:8" ht="15">
      <c r="B23" s="21">
        <v>15</v>
      </c>
      <c r="C23" s="16" t="s">
        <v>28</v>
      </c>
      <c r="D23" s="23">
        <v>19756</v>
      </c>
      <c r="E23" s="18">
        <f t="shared" si="4"/>
        <v>29634</v>
      </c>
      <c r="F23" s="19">
        <f t="shared" si="1"/>
        <v>9878</v>
      </c>
      <c r="G23" s="19">
        <f t="shared" si="2"/>
        <v>9878</v>
      </c>
      <c r="H23" s="19">
        <f t="shared" si="3"/>
        <v>9878</v>
      </c>
    </row>
    <row r="24" spans="2:8" ht="15">
      <c r="B24" s="15">
        <v>16</v>
      </c>
      <c r="C24" s="16" t="s">
        <v>29</v>
      </c>
      <c r="D24" s="23">
        <v>10257</v>
      </c>
      <c r="E24" s="18">
        <f t="shared" si="4"/>
        <v>15386</v>
      </c>
      <c r="F24" s="19">
        <f t="shared" si="1"/>
        <v>5129</v>
      </c>
      <c r="G24" s="19">
        <f t="shared" si="2"/>
        <v>5129</v>
      </c>
      <c r="H24" s="19">
        <f t="shared" si="3"/>
        <v>5128</v>
      </c>
    </row>
    <row r="25" spans="2:8" ht="15">
      <c r="B25" s="15">
        <v>17</v>
      </c>
      <c r="C25" s="16" t="s">
        <v>30</v>
      </c>
      <c r="D25" s="23">
        <v>5619</v>
      </c>
      <c r="E25" s="18">
        <f t="shared" si="4"/>
        <v>8429</v>
      </c>
      <c r="F25" s="19">
        <f t="shared" si="1"/>
        <v>2810</v>
      </c>
      <c r="G25" s="19">
        <f t="shared" si="2"/>
        <v>2810</v>
      </c>
      <c r="H25" s="19">
        <f t="shared" si="3"/>
        <v>2809</v>
      </c>
    </row>
    <row r="26" spans="2:8" ht="15">
      <c r="B26" s="21">
        <v>18</v>
      </c>
      <c r="C26" s="16" t="s">
        <v>31</v>
      </c>
      <c r="D26" s="23">
        <v>16246</v>
      </c>
      <c r="E26" s="18">
        <f t="shared" si="4"/>
        <v>24369</v>
      </c>
      <c r="F26" s="19">
        <f t="shared" si="1"/>
        <v>8123</v>
      </c>
      <c r="G26" s="19">
        <f t="shared" si="2"/>
        <v>8123</v>
      </c>
      <c r="H26" s="19">
        <f t="shared" si="3"/>
        <v>8123</v>
      </c>
    </row>
    <row r="27" spans="2:8" ht="15">
      <c r="B27" s="15">
        <v>19</v>
      </c>
      <c r="C27" s="16" t="s">
        <v>32</v>
      </c>
      <c r="D27" s="23">
        <v>4289</v>
      </c>
      <c r="E27" s="18">
        <f t="shared" si="4"/>
        <v>6434</v>
      </c>
      <c r="F27" s="19">
        <f t="shared" si="1"/>
        <v>2145</v>
      </c>
      <c r="G27" s="19">
        <f t="shared" si="2"/>
        <v>2145</v>
      </c>
      <c r="H27" s="19">
        <f t="shared" si="3"/>
        <v>2144</v>
      </c>
    </row>
    <row r="28" spans="2:8" ht="15.75" customHeight="1">
      <c r="B28" s="15">
        <v>20</v>
      </c>
      <c r="C28" s="16" t="s">
        <v>33</v>
      </c>
      <c r="D28" s="23">
        <v>8182</v>
      </c>
      <c r="E28" s="18">
        <f t="shared" si="4"/>
        <v>12273</v>
      </c>
      <c r="F28" s="19">
        <f t="shared" si="1"/>
        <v>4091</v>
      </c>
      <c r="G28" s="19">
        <f t="shared" si="2"/>
        <v>4091</v>
      </c>
      <c r="H28" s="19">
        <f t="shared" si="3"/>
        <v>4091</v>
      </c>
    </row>
    <row r="29" spans="2:8" ht="12.75" customHeight="1">
      <c r="B29" s="21">
        <v>21</v>
      </c>
      <c r="C29" s="16" t="s">
        <v>34</v>
      </c>
      <c r="D29" s="23">
        <v>9749</v>
      </c>
      <c r="E29" s="18">
        <f t="shared" si="4"/>
        <v>14624</v>
      </c>
      <c r="F29" s="19">
        <f t="shared" si="1"/>
        <v>4875</v>
      </c>
      <c r="G29" s="19">
        <f t="shared" si="2"/>
        <v>4875</v>
      </c>
      <c r="H29" s="19">
        <f t="shared" si="3"/>
        <v>4874</v>
      </c>
    </row>
    <row r="30" spans="2:8" ht="15">
      <c r="B30" s="15">
        <v>22</v>
      </c>
      <c r="C30" s="16" t="s">
        <v>35</v>
      </c>
      <c r="D30" s="23">
        <v>14680</v>
      </c>
      <c r="E30" s="18">
        <f t="shared" si="4"/>
        <v>22020</v>
      </c>
      <c r="F30" s="19">
        <f t="shared" si="1"/>
        <v>7340</v>
      </c>
      <c r="G30" s="19">
        <f t="shared" si="2"/>
        <v>7340</v>
      </c>
      <c r="H30" s="19">
        <f t="shared" si="3"/>
        <v>7340</v>
      </c>
    </row>
    <row r="31" spans="2:8" ht="15">
      <c r="B31" s="15">
        <v>23</v>
      </c>
      <c r="C31" s="16" t="s">
        <v>36</v>
      </c>
      <c r="D31" s="23">
        <v>6334</v>
      </c>
      <c r="E31" s="18">
        <f t="shared" si="4"/>
        <v>9501</v>
      </c>
      <c r="F31" s="19">
        <f t="shared" si="1"/>
        <v>3167</v>
      </c>
      <c r="G31" s="19">
        <f t="shared" si="2"/>
        <v>3167</v>
      </c>
      <c r="H31" s="19">
        <f t="shared" si="3"/>
        <v>3167</v>
      </c>
    </row>
    <row r="32" spans="2:8" ht="15">
      <c r="B32" s="21">
        <v>24</v>
      </c>
      <c r="C32" s="16" t="s">
        <v>37</v>
      </c>
      <c r="D32" s="23">
        <v>4160</v>
      </c>
      <c r="E32" s="18">
        <f t="shared" si="4"/>
        <v>6240</v>
      </c>
      <c r="F32" s="19">
        <f t="shared" si="1"/>
        <v>2080</v>
      </c>
      <c r="G32" s="19">
        <f t="shared" si="2"/>
        <v>2080</v>
      </c>
      <c r="H32" s="19">
        <f t="shared" si="3"/>
        <v>2080</v>
      </c>
    </row>
    <row r="33" spans="2:8" ht="15">
      <c r="B33" s="15">
        <v>25</v>
      </c>
      <c r="C33" s="16" t="s">
        <v>38</v>
      </c>
      <c r="D33" s="23">
        <v>5798</v>
      </c>
      <c r="E33" s="18">
        <f t="shared" si="4"/>
        <v>8697</v>
      </c>
      <c r="F33" s="19">
        <f t="shared" si="1"/>
        <v>2899</v>
      </c>
      <c r="G33" s="19">
        <f t="shared" si="2"/>
        <v>2899</v>
      </c>
      <c r="H33" s="19">
        <f t="shared" si="3"/>
        <v>2899</v>
      </c>
    </row>
    <row r="34" spans="2:8" ht="15">
      <c r="B34" s="21">
        <v>26</v>
      </c>
      <c r="C34" s="16" t="s">
        <v>39</v>
      </c>
      <c r="D34" s="23">
        <v>8711</v>
      </c>
      <c r="E34" s="18">
        <f t="shared" si="4"/>
        <v>13067</v>
      </c>
      <c r="F34" s="19">
        <f t="shared" si="1"/>
        <v>4356</v>
      </c>
      <c r="G34" s="19">
        <f t="shared" si="2"/>
        <v>4356</v>
      </c>
      <c r="H34" s="19">
        <f t="shared" si="3"/>
        <v>4355</v>
      </c>
    </row>
    <row r="35" spans="2:8" ht="15">
      <c r="B35" s="25">
        <v>27</v>
      </c>
      <c r="C35" s="26" t="s">
        <v>40</v>
      </c>
      <c r="D35" s="23">
        <v>1511</v>
      </c>
      <c r="E35" s="18">
        <f t="shared" si="4"/>
        <v>2267</v>
      </c>
      <c r="F35" s="19">
        <f t="shared" si="1"/>
        <v>756</v>
      </c>
      <c r="G35" s="19">
        <f t="shared" si="2"/>
        <v>756</v>
      </c>
      <c r="H35" s="19">
        <f t="shared" si="3"/>
        <v>755</v>
      </c>
    </row>
    <row r="36" spans="2:8" ht="15">
      <c r="B36" s="15">
        <v>28</v>
      </c>
      <c r="C36" s="16" t="s">
        <v>41</v>
      </c>
      <c r="D36" s="23">
        <v>8147</v>
      </c>
      <c r="E36" s="18">
        <f t="shared" si="4"/>
        <v>12221</v>
      </c>
      <c r="F36" s="19">
        <f t="shared" si="1"/>
        <v>4074</v>
      </c>
      <c r="G36" s="19">
        <f t="shared" si="2"/>
        <v>4074</v>
      </c>
      <c r="H36" s="19">
        <f t="shared" si="3"/>
        <v>4073</v>
      </c>
    </row>
    <row r="37" spans="2:8" ht="15">
      <c r="B37" s="15">
        <v>29</v>
      </c>
      <c r="C37" s="16" t="s">
        <v>42</v>
      </c>
      <c r="D37" s="23">
        <v>4448</v>
      </c>
      <c r="E37" s="18">
        <f t="shared" si="4"/>
        <v>6672</v>
      </c>
      <c r="F37" s="19">
        <f t="shared" si="1"/>
        <v>2224</v>
      </c>
      <c r="G37" s="19">
        <f t="shared" si="2"/>
        <v>2224</v>
      </c>
      <c r="H37" s="19">
        <f t="shared" si="3"/>
        <v>2224</v>
      </c>
    </row>
    <row r="38" spans="2:8" ht="15">
      <c r="B38" s="21">
        <v>30</v>
      </c>
      <c r="C38" s="16" t="s">
        <v>43</v>
      </c>
      <c r="D38" s="23">
        <v>5304</v>
      </c>
      <c r="E38" s="18">
        <f t="shared" si="4"/>
        <v>7956</v>
      </c>
      <c r="F38" s="19">
        <f t="shared" si="1"/>
        <v>2652</v>
      </c>
      <c r="G38" s="19">
        <f t="shared" si="2"/>
        <v>2652</v>
      </c>
      <c r="H38" s="19">
        <f t="shared" si="3"/>
        <v>2652</v>
      </c>
    </row>
    <row r="39" spans="2:8" ht="15">
      <c r="B39" s="15">
        <v>31</v>
      </c>
      <c r="C39" s="16" t="s">
        <v>44</v>
      </c>
      <c r="D39" s="23">
        <v>5834</v>
      </c>
      <c r="E39" s="18">
        <f t="shared" si="4"/>
        <v>8751</v>
      </c>
      <c r="F39" s="19">
        <f t="shared" si="1"/>
        <v>2917</v>
      </c>
      <c r="G39" s="19">
        <f t="shared" si="2"/>
        <v>2917</v>
      </c>
      <c r="H39" s="19">
        <f t="shared" si="3"/>
        <v>2917</v>
      </c>
    </row>
    <row r="40" spans="2:13" ht="15">
      <c r="B40" s="15">
        <v>32</v>
      </c>
      <c r="C40" s="16" t="s">
        <v>45</v>
      </c>
      <c r="D40" s="23">
        <v>5872</v>
      </c>
      <c r="E40" s="18">
        <f t="shared" si="4"/>
        <v>8808</v>
      </c>
      <c r="F40" s="19">
        <f t="shared" si="1"/>
        <v>2936</v>
      </c>
      <c r="G40" s="19">
        <f t="shared" si="2"/>
        <v>2936</v>
      </c>
      <c r="H40" s="19">
        <f t="shared" si="3"/>
        <v>2936</v>
      </c>
      <c r="K40" s="27"/>
      <c r="M40" s="27"/>
    </row>
    <row r="41" spans="2:13" ht="15">
      <c r="B41" s="21">
        <v>33</v>
      </c>
      <c r="C41" s="16" t="s">
        <v>46</v>
      </c>
      <c r="D41" s="23">
        <v>3985</v>
      </c>
      <c r="E41" s="18">
        <f t="shared" si="4"/>
        <v>5978</v>
      </c>
      <c r="F41" s="19">
        <f t="shared" si="1"/>
        <v>1993</v>
      </c>
      <c r="G41" s="19">
        <f t="shared" si="2"/>
        <v>1993</v>
      </c>
      <c r="H41" s="19">
        <f t="shared" si="3"/>
        <v>1992</v>
      </c>
      <c r="K41" s="27"/>
      <c r="M41" s="27"/>
    </row>
    <row r="42" spans="2:13" ht="15">
      <c r="B42" s="15">
        <v>34</v>
      </c>
      <c r="C42" s="16" t="s">
        <v>47</v>
      </c>
      <c r="D42" s="23">
        <v>7063</v>
      </c>
      <c r="E42" s="18">
        <f t="shared" si="4"/>
        <v>10595</v>
      </c>
      <c r="F42" s="19">
        <f t="shared" si="1"/>
        <v>3532</v>
      </c>
      <c r="G42" s="19">
        <f t="shared" si="2"/>
        <v>3532</v>
      </c>
      <c r="H42" s="19">
        <f t="shared" si="3"/>
        <v>3531</v>
      </c>
      <c r="K42" s="27"/>
      <c r="M42" s="27"/>
    </row>
    <row r="43" spans="2:13" ht="15">
      <c r="B43" s="15">
        <v>35</v>
      </c>
      <c r="C43" s="16" t="s">
        <v>48</v>
      </c>
      <c r="D43" s="23">
        <v>7877</v>
      </c>
      <c r="E43" s="18">
        <f t="shared" si="4"/>
        <v>11816</v>
      </c>
      <c r="F43" s="19">
        <f t="shared" si="1"/>
        <v>3939</v>
      </c>
      <c r="G43" s="19">
        <f t="shared" si="2"/>
        <v>3939</v>
      </c>
      <c r="H43" s="19">
        <f t="shared" si="3"/>
        <v>3938</v>
      </c>
      <c r="K43" s="27"/>
      <c r="M43" s="27"/>
    </row>
    <row r="44" spans="2:13" ht="15">
      <c r="B44" s="21">
        <v>36</v>
      </c>
      <c r="C44" s="16" t="s">
        <v>49</v>
      </c>
      <c r="D44" s="23">
        <v>3925</v>
      </c>
      <c r="E44" s="18">
        <f t="shared" si="4"/>
        <v>5888</v>
      </c>
      <c r="F44" s="19">
        <f t="shared" si="1"/>
        <v>1963</v>
      </c>
      <c r="G44" s="19">
        <f t="shared" si="2"/>
        <v>1963</v>
      </c>
      <c r="H44" s="19">
        <f t="shared" si="3"/>
        <v>1962</v>
      </c>
      <c r="K44" s="27"/>
      <c r="M44" s="27"/>
    </row>
    <row r="45" spans="2:13" ht="15">
      <c r="B45" s="15">
        <v>37</v>
      </c>
      <c r="C45" s="16" t="s">
        <v>50</v>
      </c>
      <c r="D45" s="23">
        <v>3470</v>
      </c>
      <c r="E45" s="18">
        <f t="shared" si="4"/>
        <v>5205</v>
      </c>
      <c r="F45" s="19">
        <f t="shared" si="1"/>
        <v>1735</v>
      </c>
      <c r="G45" s="19">
        <f t="shared" si="2"/>
        <v>1735</v>
      </c>
      <c r="H45" s="19">
        <f t="shared" si="3"/>
        <v>1735</v>
      </c>
      <c r="K45" s="27"/>
      <c r="M45" s="27"/>
    </row>
    <row r="46" spans="2:13" ht="15">
      <c r="B46" s="15">
        <v>38</v>
      </c>
      <c r="C46" s="16" t="s">
        <v>51</v>
      </c>
      <c r="D46" s="23">
        <v>3807</v>
      </c>
      <c r="E46" s="18">
        <f t="shared" si="4"/>
        <v>5711</v>
      </c>
      <c r="F46" s="19">
        <f t="shared" si="1"/>
        <v>1904</v>
      </c>
      <c r="G46" s="19">
        <f t="shared" si="2"/>
        <v>1904</v>
      </c>
      <c r="H46" s="19">
        <f t="shared" si="3"/>
        <v>1903</v>
      </c>
      <c r="K46" s="27"/>
      <c r="M46" s="27"/>
    </row>
    <row r="47" spans="2:13" ht="15">
      <c r="B47" s="21">
        <v>39</v>
      </c>
      <c r="C47" s="16" t="s">
        <v>52</v>
      </c>
      <c r="D47" s="23">
        <v>29313</v>
      </c>
      <c r="E47" s="18">
        <f t="shared" si="4"/>
        <v>43970</v>
      </c>
      <c r="F47" s="19">
        <f t="shared" si="1"/>
        <v>14657</v>
      </c>
      <c r="G47" s="19">
        <f t="shared" si="2"/>
        <v>14657</v>
      </c>
      <c r="H47" s="19">
        <f t="shared" si="3"/>
        <v>14656</v>
      </c>
      <c r="K47" s="27"/>
      <c r="M47" s="27"/>
    </row>
    <row r="48" spans="2:13" ht="15">
      <c r="B48" s="15">
        <v>40</v>
      </c>
      <c r="C48" s="16" t="s">
        <v>53</v>
      </c>
      <c r="D48" s="23">
        <v>8799</v>
      </c>
      <c r="E48" s="18">
        <f t="shared" si="4"/>
        <v>13199</v>
      </c>
      <c r="F48" s="19">
        <f t="shared" si="1"/>
        <v>4400</v>
      </c>
      <c r="G48" s="19">
        <f t="shared" si="2"/>
        <v>4400</v>
      </c>
      <c r="H48" s="19">
        <f t="shared" si="3"/>
        <v>4399</v>
      </c>
      <c r="K48" s="27"/>
      <c r="M48" s="27"/>
    </row>
    <row r="49" spans="2:13" ht="15">
      <c r="B49" s="15">
        <v>41</v>
      </c>
      <c r="C49" s="16" t="s">
        <v>54</v>
      </c>
      <c r="D49" s="23">
        <v>14337</v>
      </c>
      <c r="E49" s="18">
        <f t="shared" si="4"/>
        <v>21506</v>
      </c>
      <c r="F49" s="19">
        <f t="shared" si="1"/>
        <v>7169</v>
      </c>
      <c r="G49" s="19">
        <f t="shared" si="2"/>
        <v>7169</v>
      </c>
      <c r="H49" s="19">
        <f t="shared" si="3"/>
        <v>7168</v>
      </c>
      <c r="J49" s="28"/>
      <c r="K49" s="27"/>
      <c r="M49" s="27"/>
    </row>
    <row r="50" spans="2:13" ht="14.25">
      <c r="B50" s="59" t="s">
        <v>55</v>
      </c>
      <c r="C50" s="59"/>
      <c r="D50" s="29"/>
      <c r="E50" s="30">
        <f>SUM(E9:E49)</f>
        <v>711214</v>
      </c>
      <c r="F50" s="31">
        <f>SUM(F9:F49)</f>
        <v>237079</v>
      </c>
      <c r="G50" s="31">
        <f>SUM(G9:G49)</f>
        <v>237079</v>
      </c>
      <c r="H50" s="31">
        <f t="shared" si="3"/>
        <v>237056</v>
      </c>
      <c r="K50" s="27"/>
      <c r="M50" s="27"/>
    </row>
    <row r="51" spans="2:13" ht="14.25">
      <c r="B51" s="15">
        <v>1</v>
      </c>
      <c r="C51" s="16" t="s">
        <v>56</v>
      </c>
      <c r="D51" s="17">
        <v>87922</v>
      </c>
      <c r="E51" s="18">
        <v>25500</v>
      </c>
      <c r="F51" s="19">
        <f aca="true" t="shared" si="5" ref="F51:F56">E51*33.3333%</f>
        <v>8500</v>
      </c>
      <c r="G51" s="19">
        <f aca="true" t="shared" si="6" ref="G51:G56">E51*33.3333%</f>
        <v>8500</v>
      </c>
      <c r="H51" s="19">
        <f t="shared" si="3"/>
        <v>8500</v>
      </c>
      <c r="K51" s="27"/>
      <c r="M51" s="27"/>
    </row>
    <row r="52" spans="2:13" ht="14.25">
      <c r="B52" s="15">
        <v>2</v>
      </c>
      <c r="C52" s="32" t="s">
        <v>57</v>
      </c>
      <c r="D52" s="17">
        <v>40786</v>
      </c>
      <c r="E52" s="18">
        <v>19500</v>
      </c>
      <c r="F52" s="19">
        <f t="shared" si="5"/>
        <v>6500</v>
      </c>
      <c r="G52" s="19">
        <f t="shared" si="6"/>
        <v>6500</v>
      </c>
      <c r="H52" s="19">
        <f t="shared" si="3"/>
        <v>6500</v>
      </c>
      <c r="K52" s="27"/>
      <c r="M52" s="27"/>
    </row>
    <row r="53" spans="2:13" ht="14.25">
      <c r="B53" s="15">
        <v>3</v>
      </c>
      <c r="C53" s="32" t="s">
        <v>58</v>
      </c>
      <c r="D53" s="17">
        <v>61016</v>
      </c>
      <c r="E53" s="33">
        <v>13500</v>
      </c>
      <c r="F53" s="19">
        <f t="shared" si="5"/>
        <v>4500</v>
      </c>
      <c r="G53" s="19">
        <f t="shared" si="6"/>
        <v>4500</v>
      </c>
      <c r="H53" s="19">
        <f t="shared" si="3"/>
        <v>4500</v>
      </c>
      <c r="K53" s="27"/>
      <c r="M53" s="27"/>
    </row>
    <row r="54" spans="2:13" ht="14.25">
      <c r="B54" s="15">
        <v>4</v>
      </c>
      <c r="C54" s="16" t="s">
        <v>59</v>
      </c>
      <c r="D54" s="17">
        <v>51886</v>
      </c>
      <c r="E54" s="18">
        <v>16500</v>
      </c>
      <c r="F54" s="19">
        <f t="shared" si="5"/>
        <v>5500</v>
      </c>
      <c r="G54" s="19">
        <f t="shared" si="6"/>
        <v>5500</v>
      </c>
      <c r="H54" s="19">
        <f t="shared" si="3"/>
        <v>5500</v>
      </c>
      <c r="K54" s="27"/>
      <c r="M54" s="27"/>
    </row>
    <row r="55" spans="2:13" ht="14.25">
      <c r="B55" s="15">
        <v>5</v>
      </c>
      <c r="C55" s="16" t="s">
        <v>60</v>
      </c>
      <c r="D55" s="17">
        <v>43157</v>
      </c>
      <c r="E55" s="18">
        <v>13500</v>
      </c>
      <c r="F55" s="19">
        <f t="shared" si="5"/>
        <v>4500</v>
      </c>
      <c r="G55" s="19">
        <f t="shared" si="6"/>
        <v>4500</v>
      </c>
      <c r="H55" s="19">
        <f t="shared" si="3"/>
        <v>4500</v>
      </c>
      <c r="K55" s="27"/>
      <c r="M55" s="27"/>
    </row>
    <row r="56" spans="2:13" ht="15.75" customHeight="1">
      <c r="B56" s="15">
        <v>6</v>
      </c>
      <c r="C56" s="16" t="s">
        <v>61</v>
      </c>
      <c r="D56" s="17">
        <v>85898</v>
      </c>
      <c r="E56" s="18">
        <v>25500</v>
      </c>
      <c r="F56" s="19">
        <f t="shared" si="5"/>
        <v>8500</v>
      </c>
      <c r="G56" s="19">
        <f t="shared" si="6"/>
        <v>8500</v>
      </c>
      <c r="H56" s="19">
        <f t="shared" si="3"/>
        <v>8500</v>
      </c>
      <c r="K56" s="27"/>
      <c r="M56" s="27"/>
    </row>
    <row r="57" spans="2:13" ht="14.25" customHeight="1">
      <c r="B57" s="59" t="s">
        <v>62</v>
      </c>
      <c r="C57" s="59"/>
      <c r="D57" s="24"/>
      <c r="E57" s="34">
        <f>SUM(E51:E56)</f>
        <v>114000</v>
      </c>
      <c r="F57" s="35">
        <f>SUM(F51:F56)</f>
        <v>38000</v>
      </c>
      <c r="G57" s="35">
        <f>SUM(G51:G56)</f>
        <v>38000</v>
      </c>
      <c r="H57" s="35">
        <f>SUM(H51:H56)</f>
        <v>38000</v>
      </c>
      <c r="K57" s="27"/>
      <c r="M57" s="27"/>
    </row>
    <row r="58" spans="2:13" ht="15">
      <c r="B58" s="15"/>
      <c r="C58" s="36" t="s">
        <v>63</v>
      </c>
      <c r="D58" s="17"/>
      <c r="E58" s="37">
        <v>100000</v>
      </c>
      <c r="F58" s="38">
        <f>E58*0.333333</f>
        <v>33333</v>
      </c>
      <c r="G58" s="38">
        <f>E58*0.333333</f>
        <v>33333</v>
      </c>
      <c r="H58" s="38">
        <f>E58-F58-G58</f>
        <v>33334</v>
      </c>
      <c r="K58" s="27"/>
      <c r="M58" s="27"/>
    </row>
    <row r="59" spans="2:13" ht="15">
      <c r="B59" s="53" t="s">
        <v>64</v>
      </c>
      <c r="C59" s="53"/>
      <c r="D59" s="39"/>
      <c r="E59" s="40">
        <f>E50+E57+E58</f>
        <v>925214</v>
      </c>
      <c r="F59" s="41">
        <f>F50+F57+F58</f>
        <v>308412</v>
      </c>
      <c r="G59" s="41">
        <f>G50+G57+G58</f>
        <v>308412</v>
      </c>
      <c r="H59" s="41">
        <f>H50+H57+H58</f>
        <v>308390</v>
      </c>
      <c r="K59" s="27"/>
      <c r="M59" s="27"/>
    </row>
    <row r="60" spans="2:13" ht="15">
      <c r="B60" s="42"/>
      <c r="C60" s="43"/>
      <c r="D60" s="44"/>
      <c r="E60" s="45"/>
      <c r="F60" s="45"/>
      <c r="G60" s="45"/>
      <c r="H60" s="45"/>
      <c r="K60" s="27"/>
      <c r="M60" s="27"/>
    </row>
    <row r="61" spans="2:11" ht="15">
      <c r="B61" s="42"/>
      <c r="C61" s="43" t="s">
        <v>65</v>
      </c>
      <c r="D61" s="44"/>
      <c r="E61" s="45"/>
      <c r="F61" s="45"/>
      <c r="G61" s="45"/>
      <c r="H61" s="45"/>
      <c r="K61" s="27"/>
    </row>
    <row r="62" spans="2:13" ht="15">
      <c r="B62" s="2"/>
      <c r="C62" s="2"/>
      <c r="D62" s="2"/>
      <c r="E62" s="2"/>
      <c r="M62" s="27"/>
    </row>
    <row r="63" spans="2:13" ht="15.75" customHeight="1">
      <c r="B63" s="46"/>
      <c r="C63" s="47"/>
      <c r="D63" s="48"/>
      <c r="E63" s="54"/>
      <c r="F63" s="54"/>
      <c r="G63" s="54"/>
      <c r="H63" s="54"/>
      <c r="I63" s="49"/>
      <c r="J63" s="49"/>
      <c r="K63" s="27"/>
      <c r="M63" s="27"/>
    </row>
    <row r="64" spans="2:13" ht="15.75">
      <c r="B64" s="46"/>
      <c r="C64" s="47"/>
      <c r="D64" s="48"/>
      <c r="E64" s="54"/>
      <c r="F64" s="54"/>
      <c r="G64" s="54"/>
      <c r="H64" s="54"/>
      <c r="K64" s="27"/>
      <c r="M64" s="27"/>
    </row>
    <row r="65" spans="3:13" ht="16.5">
      <c r="C65" s="50" t="s">
        <v>66</v>
      </c>
      <c r="D65" s="50"/>
      <c r="E65" s="50"/>
      <c r="F65" s="50"/>
      <c r="G65" s="50"/>
      <c r="H65" s="50"/>
      <c r="K65" s="27"/>
      <c r="M65" s="27"/>
    </row>
    <row r="66" spans="3:13" ht="16.5">
      <c r="C66" s="50" t="s">
        <v>67</v>
      </c>
      <c r="D66" s="50"/>
      <c r="E66" s="51"/>
      <c r="F66" s="51"/>
      <c r="G66" s="51"/>
      <c r="H66" s="51"/>
      <c r="K66" s="27"/>
      <c r="M66" s="27"/>
    </row>
  </sheetData>
  <sheetProtection selectLockedCells="1" selectUnlockedCells="1"/>
  <mergeCells count="8">
    <mergeCell ref="B59:C59"/>
    <mergeCell ref="E63:H64"/>
    <mergeCell ref="B1:E1"/>
    <mergeCell ref="B2:H2"/>
    <mergeCell ref="B4:H4"/>
    <mergeCell ref="F5:H5"/>
    <mergeCell ref="B50:C50"/>
    <mergeCell ref="B57:C57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- laptop</dc:creator>
  <cp:keywords/>
  <dc:description/>
  <cp:lastModifiedBy>PC</cp:lastModifiedBy>
  <cp:lastPrinted>2023-09-26T11:15:48Z</cp:lastPrinted>
  <dcterms:created xsi:type="dcterms:W3CDTF">2023-09-26T12:22:10Z</dcterms:created>
  <dcterms:modified xsi:type="dcterms:W3CDTF">2023-09-26T12:35:41Z</dcterms:modified>
  <cp:category/>
  <cp:version/>
  <cp:contentType/>
  <cp:contentStatus/>
</cp:coreProperties>
</file>